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defaultThemeVersion="166925"/>
  <mc:AlternateContent xmlns:mc="http://schemas.openxmlformats.org/markup-compatibility/2006">
    <mc:Choice Requires="x15">
      <x15ac:absPath xmlns:x15ac="http://schemas.microsoft.com/office/spreadsheetml/2010/11/ac" url="C:\Users\spawlowski\Documents\"/>
    </mc:Choice>
  </mc:AlternateContent>
  <xr:revisionPtr revIDLastSave="0" documentId="8_{1F37C1BB-8C1F-4491-B515-BCE4654D352E}" xr6:coauthVersionLast="47" xr6:coauthVersionMax="47" xr10:uidLastSave="{00000000-0000-0000-0000-000000000000}"/>
  <bookViews>
    <workbookView xWindow="-120" yWindow="-120" windowWidth="29040" windowHeight="17640" tabRatio="870" firstSheet="1" activeTab="1" xr2:uid="{00000000-000D-0000-FFFF-FFFF00000000}"/>
  </bookViews>
  <sheets>
    <sheet name="Drop Downs" sheetId="22" state="hidden" r:id="rId1"/>
    <sheet name="Cover" sheetId="106" r:id="rId2"/>
    <sheet name="Contact Info &amp; Revenues" sheetId="18" r:id="rId3"/>
    <sheet name="Admin &amp; Program Staff" sheetId="19" r:id="rId4"/>
    <sheet name="Direct Care Staff" sheetId="47" r:id="rId5"/>
    <sheet name="Direct Care Time" sheetId="51" r:id="rId6"/>
    <sheet name="Direct Care Benefits" sheetId="33" r:id="rId7"/>
    <sheet name="Non Staff Expenses" sheetId="102" r:id="rId8"/>
    <sheet name="Nurse Delegation" sheetId="105" r:id="rId9"/>
    <sheet name="PAB" sheetId="45" r:id="rId10"/>
    <sheet name="CLS-Ind" sheetId="94" r:id="rId11"/>
    <sheet name="ResHab-LicHome" sheetId="3" r:id="rId12"/>
    <sheet name="ResHab-LicHomeDetail" sheetId="69" r:id="rId13"/>
    <sheet name="ResHab-AFH" sheetId="4" r:id="rId14"/>
    <sheet name="ResHab-AFH Detail" sheetId="76" r:id="rId15"/>
    <sheet name="AddResSupp" sheetId="84" r:id="rId16"/>
    <sheet name="ADH" sheetId="10" r:id="rId17"/>
    <sheet name="CLS-Grp" sheetId="95" r:id="rId18"/>
    <sheet name="ADH_CLS-Grp_Detail" sheetId="101" r:id="rId19"/>
    <sheet name="Respite" sheetId="59" r:id="rId20"/>
    <sheet name="JobDevelop" sheetId="60" r:id="rId21"/>
    <sheet name="JobCoach" sheetId="80" r:id="rId22"/>
    <sheet name="CareerPlanning" sheetId="98" r:id="rId23"/>
    <sheet name="BenefitsCounseling" sheetId="107" r:id="rId24"/>
    <sheet name="CommunityNavigator" sheetId="104" r:id="rId25"/>
    <sheet name="Train-Consult" sheetId="78" r:id="rId26"/>
    <sheet name="PDNursing" sheetId="93" r:id="rId27"/>
    <sheet name="Chore" sheetId="73" r:id="rId28"/>
  </sheets>
  <definedNames>
    <definedName name="_xlcn.LinkedTable_dim_SIS_Clients1" localSheetId="1" hidden="1">#REF!</definedName>
    <definedName name="_xlcn.LinkedTable_dim_SIS_Clients1" localSheetId="7" hidden="1">#REF!</definedName>
    <definedName name="_xlcn.LinkedTable_dim_SIS_Clients1" hidden="1">#REF!</definedName>
    <definedName name="_xlcn.LinkedTable_dim_Srvc_Map1" localSheetId="1" hidden="1">#REF!</definedName>
    <definedName name="_xlcn.LinkedTable_dim_Srvc_Map1" localSheetId="7" hidden="1">#REF!</definedName>
    <definedName name="_xlcn.LinkedTable_dim_Srvc_Map1" hidden="1">#REF!</definedName>
    <definedName name="_xlnm.Print_Area" localSheetId="15">AddResSupp!$A$1:$F$23</definedName>
    <definedName name="_xlnm.Print_Area" localSheetId="16">ADH!$A$1:$F$20</definedName>
    <definedName name="_xlnm.Print_Area" localSheetId="18">'ADH_CLS-Grp_Detail'!$A$1:$AW$78</definedName>
    <definedName name="_xlnm.Print_Area" localSheetId="3">'Admin &amp; Program Staff'!$A$1:$Q$59</definedName>
    <definedName name="_xlnm.Print_Area" localSheetId="23">BenefitsCounseling!$A$1:$F$28</definedName>
    <definedName name="_xlnm.Print_Area" localSheetId="22">CareerPlanning!$A$1:$F$28</definedName>
    <definedName name="_xlnm.Print_Area" localSheetId="27">Chore!$A$1:$F$23</definedName>
    <definedName name="_xlnm.Print_Area" localSheetId="17">'CLS-Grp'!$A$1:$F$20</definedName>
    <definedName name="_xlnm.Print_Area" localSheetId="10">'CLS-Ind'!$A$1:$F$27</definedName>
    <definedName name="_xlnm.Print_Area" localSheetId="24">CommunityNavigator!$A$1:$F$28</definedName>
    <definedName name="_xlnm.Print_Area" localSheetId="2">'Contact Info &amp; Revenues'!$A$1:$E$18</definedName>
    <definedName name="_xlnm.Print_Area" localSheetId="1">Cover!$A$1:$D$25</definedName>
    <definedName name="_xlnm.Print_Area" localSheetId="6">'Direct Care Benefits'!$A$1:$E$39</definedName>
    <definedName name="_xlnm.Print_Area" localSheetId="4">'Direct Care Staff'!$A$1:$M$59</definedName>
    <definedName name="_xlnm.Print_Area" localSheetId="5">'Direct Care Time'!$A$1:$S$57</definedName>
    <definedName name="_xlnm.Print_Area" localSheetId="21">JobCoach!$A$1:$F$28</definedName>
    <definedName name="_xlnm.Print_Area" localSheetId="20">JobDevelop!$A$1:$F$33</definedName>
    <definedName name="_xlnm.Print_Area" localSheetId="7">'Non Staff Expenses'!$A$1:$J$56</definedName>
    <definedName name="_xlnm.Print_Area" localSheetId="8">'Nurse Delegation'!$A$1:$E$18</definedName>
    <definedName name="_xlnm.Print_Area" localSheetId="9">PAB!$A$1:$F$26</definedName>
    <definedName name="_xlnm.Print_Area" localSheetId="26">PDNursing!$A$1:$H$31</definedName>
    <definedName name="_xlnm.Print_Area" localSheetId="13">'ResHab-AFH'!$A$1:$F$27</definedName>
    <definedName name="_xlnm.Print_Area" localSheetId="14">'ResHab-AFH Detail'!$A$1:$L$60</definedName>
    <definedName name="_xlnm.Print_Area" localSheetId="11">'ResHab-LicHome'!$A$1:$F$27</definedName>
    <definedName name="_xlnm.Print_Area" localSheetId="12">'ResHab-LicHomeDetail'!$A$1:$AK$44</definedName>
    <definedName name="_xlnm.Print_Area" localSheetId="19">Respite!$A$1:$J$27</definedName>
    <definedName name="_xlnm.Print_Area" localSheetId="25">'Train-Consult'!$A$1:$T$30</definedName>
    <definedName name="_xlnm.Print_Titles" localSheetId="15">AddResSupp!$A:$C,AddResSupp!$1:$7</definedName>
    <definedName name="_xlnm.Print_Titles" localSheetId="16">ADH!$A:$B,ADH!$1:$7</definedName>
    <definedName name="_xlnm.Print_Titles" localSheetId="18">'ADH_CLS-Grp_Detail'!$A:$A,'ADH_CLS-Grp_Detail'!$1:$6</definedName>
    <definedName name="_xlnm.Print_Titles" localSheetId="3">'Admin &amp; Program Staff'!$1:$9</definedName>
    <definedName name="_xlnm.Print_Titles" localSheetId="23">BenefitsCounseling!$A:$C,BenefitsCounseling!$1:$6</definedName>
    <definedName name="_xlnm.Print_Titles" localSheetId="22">CareerPlanning!$A:$C,CareerPlanning!$1:$6</definedName>
    <definedName name="_xlnm.Print_Titles" localSheetId="27">Chore!$A:$B,Chore!$1:$7</definedName>
    <definedName name="_xlnm.Print_Titles" localSheetId="17">'CLS-Grp'!$A:$B,'CLS-Grp'!$1:$7</definedName>
    <definedName name="_xlnm.Print_Titles" localSheetId="10">'CLS-Ind'!$A:$C,'CLS-Ind'!$1:$6</definedName>
    <definedName name="_xlnm.Print_Titles" localSheetId="24">CommunityNavigator!$A:$C,CommunityNavigator!$1:$6</definedName>
    <definedName name="_xlnm.Print_Titles" localSheetId="6">'Direct Care Benefits'!$1:$5</definedName>
    <definedName name="_xlnm.Print_Titles" localSheetId="4">'Direct Care Staff'!$A:$B,'Direct Care Staff'!$1:$8</definedName>
    <definedName name="_xlnm.Print_Titles" localSheetId="5">'Direct Care Time'!$A:$B,'Direct Care Time'!$1:$6</definedName>
    <definedName name="_xlnm.Print_Titles" localSheetId="21">JobCoach!$A:$B,JobCoach!$1:$7</definedName>
    <definedName name="_xlnm.Print_Titles" localSheetId="20">JobDevelop!$A:$B,JobDevelop!$1:$7</definedName>
    <definedName name="_xlnm.Print_Titles" localSheetId="7">'Non Staff Expenses'!$A:$C</definedName>
    <definedName name="_xlnm.Print_Titles" localSheetId="8">'Nurse Delegation'!$A:$C,'Nurse Delegation'!$1:$6</definedName>
    <definedName name="_xlnm.Print_Titles" localSheetId="9">PAB!$A:$C,PAB!$1:$7</definedName>
    <definedName name="_xlnm.Print_Titles" localSheetId="26">PDNursing!$A:$B,PDNursing!$1:$7</definedName>
    <definedName name="_xlnm.Print_Titles" localSheetId="13">'ResHab-AFH'!$1:$6</definedName>
    <definedName name="_xlnm.Print_Titles" localSheetId="14">'ResHab-AFH Detail'!$1:$8</definedName>
    <definedName name="_xlnm.Print_Titles" localSheetId="11">'ResHab-LicHome'!$1:$6</definedName>
    <definedName name="_xlnm.Print_Titles" localSheetId="12">'ResHab-LicHomeDetail'!$A:$A,'ResHab-LicHomeDetail'!$1:$13</definedName>
    <definedName name="_xlnm.Print_Titles" localSheetId="19">Respite!$A:$C,Respite!$1:$7</definedName>
    <definedName name="_xlnm.Print_Titles" localSheetId="25">'Train-Consult'!$A:$C,'Train-Consult'!$1:$6</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07" l="1"/>
  <c r="E15" i="107"/>
  <c r="E26" i="107" s="1"/>
  <c r="D15" i="107"/>
  <c r="D26" i="107" s="1"/>
  <c r="A1" i="107"/>
  <c r="A14" i="80"/>
  <c r="A15" i="80"/>
  <c r="A16" i="80" s="1"/>
  <c r="A17" i="80" s="1"/>
  <c r="A18" i="80" s="1"/>
  <c r="A19" i="80" s="1"/>
  <c r="A20" i="80" s="1"/>
  <c r="A21" i="80" s="1"/>
  <c r="A22" i="80" s="1"/>
  <c r="A23" i="80" s="1"/>
  <c r="A24" i="80" s="1"/>
  <c r="A25" i="80" s="1"/>
  <c r="A26" i="80" s="1"/>
  <c r="A27" i="80" s="1"/>
  <c r="A28" i="80" s="1"/>
  <c r="A11" i="80"/>
  <c r="A12" i="80" s="1"/>
  <c r="A10" i="80"/>
  <c r="A10" i="95"/>
  <c r="A11" i="95" s="1"/>
  <c r="A12" i="95" s="1"/>
  <c r="A13" i="95" s="1"/>
  <c r="A14" i="95" s="1"/>
  <c r="A15" i="95" s="1"/>
  <c r="A16" i="95" s="1"/>
  <c r="A17" i="95" s="1"/>
  <c r="A18" i="95" s="1"/>
  <c r="A19" i="95" s="1"/>
  <c r="A20" i="95" s="1"/>
  <c r="A11" i="10"/>
  <c r="A12" i="10" s="1"/>
  <c r="A13" i="10" s="1"/>
  <c r="A14" i="10" s="1"/>
  <c r="A15" i="10" s="1"/>
  <c r="A16" i="10" s="1"/>
  <c r="A17" i="10" s="1"/>
  <c r="A18" i="10" s="1"/>
  <c r="A19" i="10" s="1"/>
  <c r="A20" i="10" s="1"/>
  <c r="A10" i="10"/>
  <c r="A19" i="60"/>
  <c r="A20" i="60" s="1"/>
  <c r="A21" i="60" s="1"/>
  <c r="A22" i="60" s="1"/>
  <c r="A23" i="60" s="1"/>
  <c r="A24" i="60" s="1"/>
  <c r="A25" i="60" s="1"/>
  <c r="A26" i="60" s="1"/>
  <c r="A27" i="60" s="1"/>
  <c r="A28" i="60" s="1"/>
  <c r="A29" i="60" s="1"/>
  <c r="A30" i="60" s="1"/>
  <c r="A31" i="60" s="1"/>
  <c r="A32" i="60" s="1"/>
  <c r="A33" i="60" s="1"/>
  <c r="A18" i="60"/>
  <c r="A17" i="60"/>
  <c r="A15" i="60"/>
  <c r="A10" i="60"/>
  <c r="A11" i="60" s="1"/>
  <c r="A12" i="60" s="1"/>
  <c r="A10" i="102"/>
  <c r="A9" i="102"/>
  <c r="E33" i="33"/>
  <c r="D33" i="33"/>
  <c r="E21" i="33"/>
  <c r="D21" i="33"/>
  <c r="A13" i="60" l="1"/>
  <c r="A14" i="60" s="1"/>
  <c r="A37" i="33"/>
  <c r="A36" i="33"/>
  <c r="C15" i="80"/>
  <c r="E15" i="80"/>
  <c r="D15" i="80"/>
  <c r="A15" i="101"/>
  <c r="A16" i="101" s="1"/>
  <c r="A17" i="101" s="1"/>
  <c r="A13" i="101"/>
  <c r="A14" i="101"/>
  <c r="A11" i="101"/>
  <c r="A10" i="101"/>
  <c r="A9" i="101"/>
  <c r="L39" i="102"/>
  <c r="L45" i="102"/>
  <c r="L46" i="102"/>
  <c r="L47" i="102"/>
  <c r="L48" i="102"/>
  <c r="L49" i="102"/>
  <c r="L50" i="102"/>
  <c r="L41" i="102"/>
  <c r="L40" i="102"/>
  <c r="L38" i="102"/>
  <c r="L37" i="102"/>
  <c r="L36" i="102"/>
  <c r="L35" i="102"/>
  <c r="L34" i="102"/>
  <c r="L33" i="102"/>
  <c r="L32" i="102"/>
  <c r="L31" i="102"/>
  <c r="L30" i="102"/>
  <c r="L44" i="102"/>
  <c r="L28" i="102"/>
  <c r="L27" i="102"/>
  <c r="L26" i="102"/>
  <c r="L25" i="102"/>
  <c r="L23" i="102"/>
  <c r="L22" i="102"/>
  <c r="L21" i="102"/>
  <c r="L9" i="102"/>
  <c r="L10" i="102"/>
  <c r="L11" i="102"/>
  <c r="L12" i="102"/>
  <c r="L13" i="102"/>
  <c r="L14" i="102"/>
  <c r="L15" i="102"/>
  <c r="L16" i="102"/>
  <c r="L17" i="102"/>
  <c r="L18" i="102"/>
  <c r="L19" i="102"/>
  <c r="A9" i="33"/>
  <c r="A10" i="33" s="1"/>
  <c r="A11" i="33" s="1"/>
  <c r="A13" i="33" s="1"/>
  <c r="A14" i="33" s="1"/>
  <c r="A15" i="33" s="1"/>
  <c r="A17" i="33" s="1"/>
  <c r="A18" i="33" s="1"/>
  <c r="A19" i="33" s="1"/>
  <c r="A20" i="33" s="1"/>
  <c r="A21" i="33" s="1"/>
  <c r="A23" i="33" s="1"/>
  <c r="A24" i="33" s="1"/>
  <c r="A25" i="33" s="1"/>
  <c r="A26" i="33" s="1"/>
  <c r="A28" i="33" s="1"/>
  <c r="A29" i="33" s="1"/>
  <c r="A30" i="33" s="1"/>
  <c r="A31" i="33" s="1"/>
  <c r="A32" i="33" s="1"/>
  <c r="A33" i="33" s="1"/>
  <c r="A35" i="33" s="1"/>
  <c r="A38" i="33" s="1"/>
  <c r="A39" i="33" s="1"/>
  <c r="A10" i="51" l="1"/>
  <c r="A11" i="51"/>
  <c r="A12" i="51" s="1"/>
  <c r="A13" i="51" s="1"/>
  <c r="A14" i="51" s="1"/>
  <c r="A15" i="51" s="1"/>
  <c r="A16" i="51" s="1"/>
  <c r="A17" i="51" s="1"/>
  <c r="A18" i="51" s="1"/>
  <c r="A19" i="51" s="1"/>
  <c r="A20" i="51" s="1"/>
  <c r="A21" i="51" s="1"/>
  <c r="A22" i="51" s="1"/>
  <c r="A23" i="51" s="1"/>
  <c r="A24" i="51" s="1"/>
  <c r="A25" i="51" s="1"/>
  <c r="A26" i="51" s="1"/>
  <c r="A27" i="51" s="1"/>
  <c r="A28" i="51" s="1"/>
  <c r="A29" i="51" s="1"/>
  <c r="A30" i="51" s="1"/>
  <c r="A31" i="51" s="1"/>
  <c r="A32" i="51" s="1"/>
  <c r="A33" i="51" s="1"/>
  <c r="A34" i="51" s="1"/>
  <c r="A35" i="51" s="1"/>
  <c r="A36" i="51" s="1"/>
  <c r="A37" i="51" s="1"/>
  <c r="A38" i="51" s="1"/>
  <c r="A39" i="51" s="1"/>
  <c r="A40" i="51" s="1"/>
  <c r="A41" i="51" s="1"/>
  <c r="A42" i="51" s="1"/>
  <c r="A43" i="51" s="1"/>
  <c r="A44" i="51" s="1"/>
  <c r="A45" i="51" s="1"/>
  <c r="A46" i="51" s="1"/>
  <c r="A47" i="51" s="1"/>
  <c r="A48" i="51" s="1"/>
  <c r="A49" i="51" s="1"/>
  <c r="A50" i="51" s="1"/>
  <c r="A51" i="51" s="1"/>
  <c r="A52" i="51" s="1"/>
  <c r="A53" i="51" s="1"/>
  <c r="A54" i="51" s="1"/>
  <c r="A55" i="51" s="1"/>
  <c r="A56" i="51" s="1"/>
  <c r="A57" i="51" s="1"/>
  <c r="B41" i="51"/>
  <c r="B40" i="51"/>
  <c r="B39" i="51"/>
  <c r="B38" i="51"/>
  <c r="B37" i="51"/>
  <c r="B36" i="51"/>
  <c r="A9" i="51"/>
  <c r="A47" i="47"/>
  <c r="A48" i="47" s="1"/>
  <c r="A49" i="47" s="1"/>
  <c r="A50" i="47" s="1"/>
  <c r="J48" i="47"/>
  <c r="A11" i="47"/>
  <c r="A12" i="47" s="1"/>
  <c r="A13" i="47" s="1"/>
  <c r="A14" i="47" s="1"/>
  <c r="A15" i="47" s="1"/>
  <c r="A16" i="47" s="1"/>
  <c r="A17" i="47" s="1"/>
  <c r="A18" i="47" s="1"/>
  <c r="A19" i="47" s="1"/>
  <c r="A20" i="47" s="1"/>
  <c r="A21" i="47" s="1"/>
  <c r="A22" i="47" s="1"/>
  <c r="A23" i="47" s="1"/>
  <c r="A24" i="47" s="1"/>
  <c r="A25" i="47" s="1"/>
  <c r="A26" i="47" s="1"/>
  <c r="A27" i="47" s="1"/>
  <c r="A28" i="47" s="1"/>
  <c r="A29" i="47" s="1"/>
  <c r="A30" i="47" s="1"/>
  <c r="A31" i="47" s="1"/>
  <c r="A32" i="47" s="1"/>
  <c r="A33" i="47" s="1"/>
  <c r="A34" i="47" s="1"/>
  <c r="A35" i="47" s="1"/>
  <c r="A36" i="47" s="1"/>
  <c r="A37" i="47" s="1"/>
  <c r="A38" i="47" s="1"/>
  <c r="A39" i="47" s="1"/>
  <c r="A40" i="47" s="1"/>
  <c r="A41" i="47" s="1"/>
  <c r="A42" i="47" s="1"/>
  <c r="A43" i="47" s="1"/>
  <c r="A44" i="47" s="1"/>
  <c r="A45" i="47" s="1"/>
  <c r="A46" i="47" s="1"/>
  <c r="J37" i="47"/>
  <c r="J36" i="47"/>
  <c r="J35" i="47"/>
  <c r="J34" i="47"/>
  <c r="J33" i="47"/>
  <c r="A51" i="47" l="1"/>
  <c r="A52" i="47" s="1"/>
  <c r="A53" i="47" s="1"/>
  <c r="A54" i="47" s="1"/>
  <c r="A55" i="47" s="1"/>
  <c r="A56" i="47" s="1"/>
  <c r="A57" i="47" s="1"/>
  <c r="A58" i="47" s="1"/>
  <c r="A59" i="47" s="1"/>
  <c r="L56" i="102" l="1"/>
  <c r="L55" i="102"/>
  <c r="L54" i="102"/>
  <c r="L53" i="102"/>
  <c r="L52" i="102"/>
  <c r="L8" i="102"/>
  <c r="E26" i="104"/>
  <c r="D26" i="104"/>
  <c r="C26" i="104"/>
  <c r="A1" i="105"/>
  <c r="E15" i="104"/>
  <c r="D15" i="104"/>
  <c r="A1" i="104"/>
  <c r="A18" i="59"/>
  <c r="A19" i="59" s="1"/>
  <c r="A20" i="59" s="1"/>
  <c r="A21" i="59" s="1"/>
  <c r="A22" i="59" s="1"/>
  <c r="A23" i="59" s="1"/>
  <c r="A24" i="59" s="1"/>
  <c r="A25" i="59" s="1"/>
  <c r="A26" i="59" s="1"/>
  <c r="A27" i="59" s="1"/>
  <c r="A17" i="59"/>
  <c r="A16" i="59"/>
  <c r="A19" i="101"/>
  <c r="A20" i="101" s="1"/>
  <c r="A21" i="101" s="1"/>
  <c r="A22" i="101" s="1"/>
  <c r="A23" i="101" s="1"/>
  <c r="A24" i="101" s="1"/>
  <c r="A25" i="101" s="1"/>
  <c r="A26" i="101" s="1"/>
  <c r="A29" i="101" s="1"/>
  <c r="A30" i="101" s="1"/>
  <c r="A31" i="101" s="1"/>
  <c r="A32" i="101" s="1"/>
  <c r="A33" i="101" s="1"/>
  <c r="A34" i="101" s="1"/>
  <c r="A35" i="101" s="1"/>
  <c r="A36" i="101" s="1"/>
  <c r="A37" i="101" s="1"/>
  <c r="A38" i="101" s="1"/>
  <c r="A39" i="101" s="1"/>
  <c r="A40" i="101" s="1"/>
  <c r="A41" i="101" s="1"/>
  <c r="A42" i="101" s="1"/>
  <c r="A43" i="101" s="1"/>
  <c r="A44" i="101" s="1"/>
  <c r="A45" i="101" s="1"/>
  <c r="A46" i="101" s="1"/>
  <c r="A47" i="101" s="1"/>
  <c r="A48" i="101" s="1"/>
  <c r="A49" i="101" s="1"/>
  <c r="A50" i="101" s="1"/>
  <c r="A51" i="101" s="1"/>
  <c r="A52" i="101" s="1"/>
  <c r="A53" i="101" s="1"/>
  <c r="A54" i="101" s="1"/>
  <c r="A55" i="101" s="1"/>
  <c r="A56" i="101" s="1"/>
  <c r="A57" i="101" s="1"/>
  <c r="A58" i="101" s="1"/>
  <c r="A59" i="101" s="1"/>
  <c r="A60" i="101" s="1"/>
  <c r="A61" i="101" s="1"/>
  <c r="A62" i="101" s="1"/>
  <c r="A63" i="101" s="1"/>
  <c r="A64" i="101" s="1"/>
  <c r="A65" i="101" s="1"/>
  <c r="A66" i="101" s="1"/>
  <c r="A67" i="101" s="1"/>
  <c r="A68" i="101" s="1"/>
  <c r="A69" i="101" s="1"/>
  <c r="A70" i="101" s="1"/>
  <c r="A71" i="101" s="1"/>
  <c r="A72" i="101" s="1"/>
  <c r="A73" i="101" s="1"/>
  <c r="A74" i="101" s="1"/>
  <c r="A75" i="101" s="1"/>
  <c r="A76" i="101" s="1"/>
  <c r="A77" i="101" s="1"/>
  <c r="A78" i="101" s="1"/>
  <c r="AR1" i="101"/>
  <c r="AL1" i="101"/>
  <c r="AF1" i="101"/>
  <c r="Z1" i="101"/>
  <c r="T1" i="101"/>
  <c r="N1" i="101"/>
  <c r="A1" i="102"/>
  <c r="Z1" i="69"/>
  <c r="N1" i="69"/>
  <c r="A27" i="3"/>
  <c r="A22" i="3"/>
  <c r="A23" i="3" s="1"/>
  <c r="A24" i="3" s="1"/>
  <c r="A25" i="3" s="1"/>
  <c r="A26" i="3" s="1"/>
  <c r="A21" i="3"/>
  <c r="A20" i="3"/>
  <c r="A15" i="3"/>
  <c r="A16" i="3" s="1"/>
  <c r="A17" i="3" s="1"/>
  <c r="A18" i="3" s="1"/>
  <c r="A10" i="3"/>
  <c r="A11" i="3" s="1"/>
  <c r="A12" i="3" s="1"/>
  <c r="A13" i="3" s="1"/>
  <c r="T8" i="51"/>
  <c r="T9" i="51"/>
  <c r="T10" i="51"/>
  <c r="T11" i="51"/>
  <c r="T12" i="51"/>
  <c r="T13" i="51"/>
  <c r="T14" i="51"/>
  <c r="T15" i="51"/>
  <c r="T16" i="51"/>
  <c r="T17" i="51"/>
  <c r="T18" i="51"/>
  <c r="T19" i="51"/>
  <c r="T20" i="51"/>
  <c r="T21" i="51"/>
  <c r="T22" i="51"/>
  <c r="T23" i="51"/>
  <c r="T24" i="51"/>
  <c r="T25" i="51"/>
  <c r="T26" i="51"/>
  <c r="T27" i="51"/>
  <c r="T28" i="51"/>
  <c r="T29" i="51"/>
  <c r="T30" i="51"/>
  <c r="T31" i="51"/>
  <c r="T32" i="51"/>
  <c r="T33" i="51"/>
  <c r="T34" i="51"/>
  <c r="T35" i="51"/>
  <c r="T40" i="51"/>
  <c r="T41" i="51"/>
  <c r="T42" i="51"/>
  <c r="T43" i="51"/>
  <c r="T44" i="51"/>
  <c r="T45" i="51"/>
  <c r="T46" i="51"/>
  <c r="T47" i="51"/>
  <c r="T48" i="51"/>
  <c r="T49" i="51"/>
  <c r="T50" i="51"/>
  <c r="T51" i="51"/>
  <c r="T52" i="51"/>
  <c r="T53" i="51"/>
  <c r="T54" i="51"/>
  <c r="T55" i="51"/>
  <c r="T56" i="51"/>
  <c r="T57" i="51"/>
  <c r="A11" i="102"/>
  <c r="A12" i="102" s="1"/>
  <c r="A13" i="102" s="1"/>
  <c r="A14" i="102" s="1"/>
  <c r="A15" i="102" s="1"/>
  <c r="A16" i="102" s="1"/>
  <c r="A17" i="102" s="1"/>
  <c r="A18" i="102" s="1"/>
  <c r="A19" i="102" s="1"/>
  <c r="A21" i="102" l="1"/>
  <c r="A22" i="102" s="1"/>
  <c r="A23" i="102" s="1"/>
  <c r="A25" i="102" s="1"/>
  <c r="A26" i="102" s="1"/>
  <c r="A27" i="102" s="1"/>
  <c r="A28" i="102" s="1"/>
  <c r="A30" i="102" s="1"/>
  <c r="A8" i="18" l="1"/>
  <c r="A9" i="18" s="1"/>
  <c r="A10" i="18" s="1"/>
  <c r="A11" i="18" s="1"/>
  <c r="A12" i="18" s="1"/>
  <c r="A14" i="18" s="1"/>
  <c r="A15" i="18" s="1"/>
  <c r="H1" i="101"/>
  <c r="B1" i="101"/>
  <c r="A16" i="18" l="1"/>
  <c r="A17" i="18" s="1"/>
  <c r="A18" i="18" s="1"/>
  <c r="S18" i="78"/>
  <c r="R18" i="78"/>
  <c r="Q18" i="78"/>
  <c r="P18" i="78"/>
  <c r="O18" i="78"/>
  <c r="N18" i="78"/>
  <c r="M18" i="78"/>
  <c r="L18" i="78"/>
  <c r="K18" i="78"/>
  <c r="J18" i="78"/>
  <c r="I18" i="78"/>
  <c r="H18" i="78"/>
  <c r="G18" i="78"/>
  <c r="F18" i="78"/>
  <c r="E18" i="78"/>
  <c r="C33" i="33" l="1"/>
  <c r="C21" i="33"/>
  <c r="E15" i="98" l="1"/>
  <c r="E26" i="98" s="1"/>
  <c r="D15" i="98"/>
  <c r="D26" i="98" s="1"/>
  <c r="C26" i="98"/>
  <c r="A1" i="98"/>
  <c r="R11" i="19" l="1"/>
  <c r="E20" i="95" l="1"/>
  <c r="D20" i="95"/>
  <c r="C20" i="95"/>
  <c r="A1" i="95"/>
  <c r="E15" i="94"/>
  <c r="E25" i="94" s="1"/>
  <c r="D15" i="94"/>
  <c r="D25" i="94" s="1"/>
  <c r="C15" i="94"/>
  <c r="C25" i="94" s="1"/>
  <c r="A1" i="94"/>
  <c r="E27" i="3"/>
  <c r="C30" i="93" l="1"/>
  <c r="G19" i="93"/>
  <c r="G30" i="93" s="1"/>
  <c r="F19" i="93"/>
  <c r="F30" i="93" s="1"/>
  <c r="E19" i="93"/>
  <c r="E30" i="93" s="1"/>
  <c r="D19" i="93"/>
  <c r="D30" i="93" s="1"/>
  <c r="A1" i="93"/>
  <c r="R12" i="19" l="1"/>
  <c r="R13" i="19"/>
  <c r="R14" i="19"/>
  <c r="R15" i="19"/>
  <c r="R16" i="19"/>
  <c r="R17" i="19"/>
  <c r="R18" i="19"/>
  <c r="R19" i="19"/>
  <c r="R20" i="19"/>
  <c r="R21" i="19"/>
  <c r="R22" i="19"/>
  <c r="R23" i="19"/>
  <c r="R24" i="19"/>
  <c r="R25" i="19"/>
  <c r="R26" i="19"/>
  <c r="R27" i="19"/>
  <c r="R28" i="19"/>
  <c r="R29" i="19"/>
  <c r="R30" i="19"/>
  <c r="R31" i="19"/>
  <c r="R32" i="19"/>
  <c r="R33" i="19"/>
  <c r="R34" i="19"/>
  <c r="R35" i="19"/>
  <c r="R36" i="19"/>
  <c r="R37" i="19"/>
  <c r="R38" i="19"/>
  <c r="R39" i="19"/>
  <c r="R40" i="19"/>
  <c r="R41" i="19"/>
  <c r="R42" i="19"/>
  <c r="R43" i="19"/>
  <c r="R44" i="19"/>
  <c r="R45" i="19"/>
  <c r="R46" i="19"/>
  <c r="R47" i="19"/>
  <c r="R48" i="19"/>
  <c r="R49" i="19"/>
  <c r="R50" i="19"/>
  <c r="R51" i="19"/>
  <c r="R52" i="19"/>
  <c r="R53" i="19"/>
  <c r="R54" i="19"/>
  <c r="R55" i="19"/>
  <c r="R56" i="19"/>
  <c r="R57" i="19"/>
  <c r="R58" i="19"/>
  <c r="R59" i="19"/>
  <c r="A1" i="18" l="1"/>
  <c r="I17" i="59"/>
  <c r="I25" i="59" s="1"/>
  <c r="H17" i="59"/>
  <c r="H25" i="59" s="1"/>
  <c r="G17" i="59"/>
  <c r="G25" i="59" s="1"/>
  <c r="F17" i="59"/>
  <c r="F25" i="59" s="1"/>
  <c r="S29" i="78"/>
  <c r="R29" i="78"/>
  <c r="Q29" i="78"/>
  <c r="P29" i="78"/>
  <c r="O29" i="78"/>
  <c r="N29" i="78"/>
  <c r="M29" i="78"/>
  <c r="K29" i="78"/>
  <c r="I29" i="78"/>
  <c r="G29" i="78"/>
  <c r="E29" i="78"/>
  <c r="F29" i="78"/>
  <c r="H29" i="78"/>
  <c r="A10" i="84"/>
  <c r="E22" i="84"/>
  <c r="D22" i="84"/>
  <c r="C22" i="84"/>
  <c r="A1" i="84"/>
  <c r="J17" i="47"/>
  <c r="E14" i="73"/>
  <c r="E22" i="73" s="1"/>
  <c r="D14" i="73"/>
  <c r="D22" i="73" s="1"/>
  <c r="E17" i="59"/>
  <c r="E25" i="59" s="1"/>
  <c r="E26" i="80"/>
  <c r="D26" i="80"/>
  <c r="E31" i="60"/>
  <c r="D31" i="60"/>
  <c r="C26" i="80"/>
  <c r="A1" i="80"/>
  <c r="E20" i="10"/>
  <c r="E15" i="45"/>
  <c r="E25" i="45" s="1"/>
  <c r="D15" i="45"/>
  <c r="D25" i="45" s="1"/>
  <c r="C15" i="45"/>
  <c r="C25" i="45" s="1"/>
  <c r="A1" i="60"/>
  <c r="J59" i="47"/>
  <c r="J58" i="47"/>
  <c r="J57" i="47"/>
  <c r="J56" i="47"/>
  <c r="J55" i="47"/>
  <c r="J54" i="47"/>
  <c r="J50" i="47"/>
  <c r="J49" i="47"/>
  <c r="J47" i="47"/>
  <c r="J46" i="47"/>
  <c r="J45" i="47"/>
  <c r="J44" i="47"/>
  <c r="J43" i="47"/>
  <c r="J42" i="47"/>
  <c r="J41" i="47"/>
  <c r="J40" i="47"/>
  <c r="J39" i="47"/>
  <c r="J38" i="47"/>
  <c r="J32" i="47"/>
  <c r="J31" i="47"/>
  <c r="J30" i="47"/>
  <c r="J29" i="47"/>
  <c r="J28" i="47"/>
  <c r="J27" i="47"/>
  <c r="J26" i="47"/>
  <c r="J25" i="47"/>
  <c r="J24" i="47"/>
  <c r="J23" i="47"/>
  <c r="J22" i="47"/>
  <c r="J21" i="47"/>
  <c r="J20" i="47"/>
  <c r="J19" i="47"/>
  <c r="J18" i="47"/>
  <c r="J16" i="47"/>
  <c r="J15" i="47"/>
  <c r="J14" i="47"/>
  <c r="J13" i="47"/>
  <c r="J12" i="47"/>
  <c r="J11" i="47"/>
  <c r="D17" i="59"/>
  <c r="D25" i="59" s="1"/>
  <c r="C29" i="78"/>
  <c r="J29" i="78"/>
  <c r="D20" i="10"/>
  <c r="A1" i="51"/>
  <c r="L29" i="78"/>
  <c r="D18" i="78"/>
  <c r="D29" i="78" s="1"/>
  <c r="A1" i="78"/>
  <c r="A1" i="76"/>
  <c r="C14" i="73"/>
  <c r="C22" i="73" s="1"/>
  <c r="A1" i="73"/>
  <c r="A1" i="45"/>
  <c r="B1" i="69"/>
  <c r="C31" i="60"/>
  <c r="C25" i="59"/>
  <c r="A1" i="59"/>
  <c r="B57" i="51"/>
  <c r="B56" i="51"/>
  <c r="B55" i="51"/>
  <c r="B54" i="51"/>
  <c r="B53" i="51"/>
  <c r="B52" i="51"/>
  <c r="B51" i="51"/>
  <c r="B50" i="51"/>
  <c r="B49" i="51"/>
  <c r="B48" i="51"/>
  <c r="B47" i="51"/>
  <c r="B46" i="51"/>
  <c r="B45" i="51"/>
  <c r="B44" i="51"/>
  <c r="B43" i="51"/>
  <c r="B42" i="51"/>
  <c r="B35" i="51"/>
  <c r="B34" i="51"/>
  <c r="B33" i="51"/>
  <c r="B32" i="51"/>
  <c r="B31" i="51"/>
  <c r="B30" i="51"/>
  <c r="B29" i="51"/>
  <c r="B28" i="51"/>
  <c r="B27" i="51"/>
  <c r="B26" i="51"/>
  <c r="B25" i="51"/>
  <c r="B24" i="51"/>
  <c r="B23" i="51"/>
  <c r="B22" i="51"/>
  <c r="B21" i="51"/>
  <c r="B20" i="51"/>
  <c r="B19" i="51"/>
  <c r="B18" i="51"/>
  <c r="B17" i="51"/>
  <c r="B16" i="51"/>
  <c r="B15" i="51"/>
  <c r="B14" i="51"/>
  <c r="B13" i="51"/>
  <c r="B12" i="51"/>
  <c r="B11" i="51"/>
  <c r="B10" i="51"/>
  <c r="B9" i="51"/>
  <c r="B8" i="51"/>
  <c r="J10" i="47"/>
  <c r="J9" i="47"/>
  <c r="A1" i="3"/>
  <c r="A1" i="47"/>
  <c r="A1" i="10"/>
  <c r="C20" i="10"/>
  <c r="A1" i="4"/>
  <c r="C27" i="3"/>
  <c r="D27" i="3"/>
  <c r="A1" i="33"/>
  <c r="A1" i="19"/>
  <c r="C18" i="18"/>
  <c r="A31" i="102" l="1"/>
  <c r="A32" i="102" s="1"/>
  <c r="A33" i="102" s="1"/>
  <c r="A34" i="102" s="1"/>
  <c r="A35" i="102" s="1"/>
  <c r="A36" i="102" s="1"/>
  <c r="A37" i="102" s="1"/>
  <c r="A38" i="102" s="1"/>
  <c r="A39" i="102" s="1"/>
  <c r="A40" i="102" s="1"/>
  <c r="A41" i="102" s="1"/>
  <c r="B42" i="102" s="1"/>
  <c r="L42" i="102" l="1"/>
  <c r="A42" i="102"/>
  <c r="A44" i="102" l="1"/>
  <c r="A45" i="102" l="1"/>
  <c r="A46" i="102" s="1"/>
  <c r="A47" i="102" s="1"/>
  <c r="A48" i="102" s="1"/>
  <c r="A49" i="102" s="1"/>
  <c r="A50" i="102" s="1"/>
  <c r="A52" i="102" s="1"/>
  <c r="A53" i="102" s="1"/>
  <c r="A54" i="102" s="1"/>
  <c r="A55" i="102" s="1"/>
  <c r="A56" i="102" s="1"/>
</calcChain>
</file>

<file path=xl/sharedStrings.xml><?xml version="1.0" encoding="utf-8"?>
<sst xmlns="http://schemas.openxmlformats.org/spreadsheetml/2006/main" count="2205" uniqueCount="579">
  <si>
    <t>Example</t>
  </si>
  <si>
    <t>Total Hours Paid</t>
  </si>
  <si>
    <t>Employee</t>
  </si>
  <si>
    <t>Line</t>
  </si>
  <si>
    <t>Employee/ Contractor</t>
  </si>
  <si>
    <t>Ex.</t>
  </si>
  <si>
    <t>No</t>
  </si>
  <si>
    <t>'Employer time' (e.g. receiving one-on-one supervision, participating in staff meetings, etc.)</t>
  </si>
  <si>
    <t>Total hours worked and paid for in a week</t>
  </si>
  <si>
    <t>Yes</t>
  </si>
  <si>
    <t>Factor</t>
  </si>
  <si>
    <t>Vehicles</t>
  </si>
  <si>
    <t>Agency Caseload and Service Design</t>
  </si>
  <si>
    <t>Service Design</t>
  </si>
  <si>
    <t>Program preparation/ set-up/ clean-up</t>
  </si>
  <si>
    <t>Program development</t>
  </si>
  <si>
    <t>Agency Caseload</t>
  </si>
  <si>
    <t>Direct Care</t>
  </si>
  <si>
    <t>Program Support</t>
  </si>
  <si>
    <t>Advertising</t>
  </si>
  <si>
    <t>Executive Director</t>
  </si>
  <si>
    <t>-</t>
  </si>
  <si>
    <t>Contractor</t>
  </si>
  <si>
    <t>Health Insurance</t>
  </si>
  <si>
    <t>Staffing</t>
  </si>
  <si>
    <t>Paid Time Off (PTO, Vacation and Sick Time)</t>
  </si>
  <si>
    <t>Other Benefits</t>
  </si>
  <si>
    <t>[If yes, please specify the benefit(s) here]</t>
  </si>
  <si>
    <t>3 Months</t>
  </si>
  <si>
    <t>6 Months</t>
  </si>
  <si>
    <t>12 Months</t>
  </si>
  <si>
    <t>Sunday</t>
  </si>
  <si>
    <t>Monday</t>
  </si>
  <si>
    <t>Tuesday</t>
  </si>
  <si>
    <t>Wednesday</t>
  </si>
  <si>
    <t>Thursday</t>
  </si>
  <si>
    <t>Friday</t>
  </si>
  <si>
    <t>Saturday</t>
  </si>
  <si>
    <t>ID Numbers</t>
  </si>
  <si>
    <t>Other activities [type description here]</t>
  </si>
  <si>
    <t>Category</t>
  </si>
  <si>
    <t>As applicable, average number of participants in a group training session</t>
  </si>
  <si>
    <t>Provider Characteristics</t>
  </si>
  <si>
    <t>Hourly</t>
  </si>
  <si>
    <t>Super-visor?</t>
  </si>
  <si>
    <t>Respite</t>
  </si>
  <si>
    <t>Per Case</t>
  </si>
  <si>
    <t>Per Hour</t>
  </si>
  <si>
    <t>Per Day</t>
  </si>
  <si>
    <t>Residence Staffing Schedule</t>
  </si>
  <si>
    <t>1 Month</t>
  </si>
  <si>
    <t>No Waiting Period</t>
  </si>
  <si>
    <t>Total Wages Paid</t>
  </si>
  <si>
    <t>Average Hourly Wage</t>
  </si>
  <si>
    <t>Part-Time</t>
  </si>
  <si>
    <t>Providing other billable services</t>
  </si>
  <si>
    <t>Are training hours typically delivered by the same staff person that supervises the home</t>
  </si>
  <si>
    <t>Recordkeeping (do not include documentation during the course of service provision)</t>
  </si>
  <si>
    <t>Average number of hours of RN supervisory oversight per week</t>
  </si>
  <si>
    <t>Time lost to missed appointments</t>
  </si>
  <si>
    <t>Location</t>
  </si>
  <si>
    <t>Providing other direct (face-to-face) services</t>
  </si>
  <si>
    <t>Recruitment, Certification, Placement, and Initial Training</t>
  </si>
  <si>
    <t>Staffing Pattern for a 'typical' week for a nurse.  Input the number of hours per week for the following:</t>
  </si>
  <si>
    <t>Chore</t>
  </si>
  <si>
    <t>Input</t>
  </si>
  <si>
    <t>Average caseload (number of family homes) per agency supervisor</t>
  </si>
  <si>
    <t>Agency Staffed Home Example</t>
  </si>
  <si>
    <t>Adult Day Health</t>
  </si>
  <si>
    <t>Providing Chore services [Line 2 * Line 3]</t>
  </si>
  <si>
    <t>Island</t>
  </si>
  <si>
    <t>Oahu</t>
  </si>
  <si>
    <t>21 - 30%</t>
  </si>
  <si>
    <t>Shift Staff</t>
  </si>
  <si>
    <t>Staffing-'Shift' Staff Only</t>
  </si>
  <si>
    <t>Agency is Rep Payee?</t>
  </si>
  <si>
    <t>Room &amp; Board Payment</t>
  </si>
  <si>
    <t>0 - 10%</t>
  </si>
  <si>
    <t>11 - 20%</t>
  </si>
  <si>
    <t>31 - 40%</t>
  </si>
  <si>
    <t>41 - 50%</t>
  </si>
  <si>
    <t>51 - 60%</t>
  </si>
  <si>
    <t>61 - 70%</t>
  </si>
  <si>
    <t>71 - 80%</t>
  </si>
  <si>
    <t>91 - 90%</t>
  </si>
  <si>
    <t>91 - 100%</t>
  </si>
  <si>
    <t>100% +</t>
  </si>
  <si>
    <t>Psychiatrist</t>
  </si>
  <si>
    <t>Training and Consultation</t>
  </si>
  <si>
    <t>Maui</t>
  </si>
  <si>
    <t>Kauai</t>
  </si>
  <si>
    <t>Hawaii</t>
  </si>
  <si>
    <t>Lanai</t>
  </si>
  <si>
    <t>Molokai</t>
  </si>
  <si>
    <t>Live-in Staff</t>
  </si>
  <si>
    <t>Travel time between participants</t>
  </si>
  <si>
    <t>Transporting participants to/from program</t>
  </si>
  <si>
    <t>Performing 'collateral contacts' (e.g., making a telephone call to an employer regarding a specific participant)</t>
  </si>
  <si>
    <t>Performing general job development activities that are not participant-specific</t>
  </si>
  <si>
    <t>Participant ID</t>
  </si>
  <si>
    <t>Developmental Disabilities Division</t>
  </si>
  <si>
    <t>Dom. Home</t>
  </si>
  <si>
    <t>AFH</t>
  </si>
  <si>
    <t>Has all time been allocated? (Total hours from Line 5 should equal sum of Lines 6 - 16)</t>
  </si>
  <si>
    <t>Input by Geographic Area</t>
  </si>
  <si>
    <t>Personal Assistance/ Habilitation</t>
  </si>
  <si>
    <t>Private Duty Nursing</t>
  </si>
  <si>
    <t>i</t>
  </si>
  <si>
    <t>Staff Training Hours</t>
  </si>
  <si>
    <t>1st Year (Per Staff Average)</t>
  </si>
  <si>
    <t>Annual Turn- 
over</t>
  </si>
  <si>
    <t>If super-visor, Avg. # of staff super-vised</t>
  </si>
  <si>
    <t>Other Islands</t>
  </si>
  <si>
    <t>Big Island</t>
  </si>
  <si>
    <t>Providing Residential Habilitation services</t>
  </si>
  <si>
    <t>Home #1</t>
  </si>
  <si>
    <t>Home #2</t>
  </si>
  <si>
    <t>Home #3</t>
  </si>
  <si>
    <t>Home #4</t>
  </si>
  <si>
    <t>Home #5</t>
  </si>
  <si>
    <t>Home #6</t>
  </si>
  <si>
    <t>Home #7</t>
  </si>
  <si>
    <t>Providing direct, face-to-face Job Development services</t>
  </si>
  <si>
    <t>Dietician</t>
  </si>
  <si>
    <t>Behavior Analyst</t>
  </si>
  <si>
    <t>Psychologist</t>
  </si>
  <si>
    <t>Audiologist</t>
  </si>
  <si>
    <t>Registered Nurse</t>
  </si>
  <si>
    <t>LCSW/ LMHC/ LMFT</t>
  </si>
  <si>
    <t>Speech, Occupational, or Physical Therapist</t>
  </si>
  <si>
    <t>Licensed Practical Nurse</t>
  </si>
  <si>
    <t>Resident Information</t>
  </si>
  <si>
    <t>Has all time been allocated? (Total hours from Line 4 should equal sum of Lines 5 - 12)</t>
  </si>
  <si>
    <t>Agency Contact Information</t>
  </si>
  <si>
    <t>All Other Programs</t>
  </si>
  <si>
    <t>Following Years 
(Per Staff Average)</t>
  </si>
  <si>
    <t>Add'l. Residential Supports</t>
  </si>
  <si>
    <t>Discovery/ Career Planning</t>
  </si>
  <si>
    <t>Community Learning Svc.-Group</t>
  </si>
  <si>
    <t>Community Learning Svc.- Individual</t>
  </si>
  <si>
    <t>Input by Island</t>
  </si>
  <si>
    <t>Average number of PAB hours provided per week per participant</t>
  </si>
  <si>
    <t>Has all time been allocated? (Total hours from Line 5 should equal sum of Lines 6 - 15)</t>
  </si>
  <si>
    <t>Average number of service encounters per week per nurse</t>
  </si>
  <si>
    <t>Islands</t>
  </si>
  <si>
    <t>Live in Caregiver?</t>
  </si>
  <si>
    <t>ARCH</t>
  </si>
  <si>
    <t>E-ARCH</t>
  </si>
  <si>
    <t>Maximum number of days paid</t>
  </si>
  <si>
    <t>Providing Additional Residential Supports services</t>
  </si>
  <si>
    <t>Has all time been allocated? (Total hours from Line 3 should equal sum of Lines 4 - 12)</t>
  </si>
  <si>
    <t>Typical vehicle size (in terms of passengers) for agency-owned/ leased vehicles</t>
  </si>
  <si>
    <t>Average number of CLS-I hours provided per week per participant</t>
  </si>
  <si>
    <t>Providing Community Learning Service-Individual services [Line 3 * Line 4]</t>
  </si>
  <si>
    <t>Providing Community Learning Service-Group services</t>
  </si>
  <si>
    <t>Vehicles for Site</t>
  </si>
  <si>
    <t># of Vehicles</t>
  </si>
  <si>
    <t>Purchase Cost</t>
  </si>
  <si>
    <t>Mo. Lease Cost</t>
  </si>
  <si>
    <t>Annual Mileage</t>
  </si>
  <si>
    <t>Has all time been allocated? (Total hours from Line 1 should equal sum of Lines 2 - 12)</t>
  </si>
  <si>
    <t>Size of vehicle in terms of passengers</t>
  </si>
  <si>
    <t>Mileage for vehicles owned by staff</t>
  </si>
  <si>
    <t>ADH Only</t>
  </si>
  <si>
    <t>CLS-G Only</t>
  </si>
  <si>
    <t>ADH and CLS-G</t>
  </si>
  <si>
    <r>
      <t xml:space="preserve">ADH - Scheduled Hours </t>
    </r>
    <r>
      <rPr>
        <b/>
        <i/>
        <sz val="11"/>
        <rFont val="Times New Roman"/>
        <family val="1"/>
      </rPr>
      <t>per Week</t>
    </r>
  </si>
  <si>
    <r>
      <t xml:space="preserve">CLS-G Scheduled Hours </t>
    </r>
    <r>
      <rPr>
        <b/>
        <i/>
        <sz val="11"/>
        <rFont val="Times New Roman"/>
        <family val="1"/>
      </rPr>
      <t>per Week</t>
    </r>
  </si>
  <si>
    <r>
      <t xml:space="preserve">Agency Contact Information and Revenues </t>
    </r>
    <r>
      <rPr>
        <b/>
        <sz val="11"/>
        <color rgb="FF00B050"/>
        <rFont val="Times New Roman"/>
        <family val="1"/>
      </rPr>
      <t xml:space="preserve">(click the </t>
    </r>
    <r>
      <rPr>
        <b/>
        <sz val="11"/>
        <color rgb="FF00B050"/>
        <rFont val="Webdings"/>
        <family val="1"/>
        <charset val="2"/>
      </rPr>
      <t>i</t>
    </r>
    <r>
      <rPr>
        <b/>
        <sz val="11"/>
        <color rgb="FF00B050"/>
        <rFont val="Times New Roman"/>
        <family val="1"/>
      </rPr>
      <t xml:space="preserve"> icons for directions)</t>
    </r>
  </si>
  <si>
    <r>
      <t xml:space="preserve">Personal Assistance/Habilitation (PAB) - Productivity and Other Factors </t>
    </r>
    <r>
      <rPr>
        <b/>
        <sz val="11"/>
        <color rgb="FF00B050"/>
        <rFont val="Times New Roman"/>
        <family val="1"/>
      </rPr>
      <t xml:space="preserve">(click the </t>
    </r>
    <r>
      <rPr>
        <b/>
        <sz val="11"/>
        <color rgb="FF00B050"/>
        <rFont val="Webdings"/>
        <family val="1"/>
        <charset val="2"/>
      </rPr>
      <t>i</t>
    </r>
    <r>
      <rPr>
        <b/>
        <sz val="11"/>
        <color rgb="FF00B050"/>
        <rFont val="Times New Roman"/>
        <family val="1"/>
      </rPr>
      <t xml:space="preserve"> icons for directions)</t>
    </r>
  </si>
  <si>
    <r>
      <t xml:space="preserve">Community Learning Service-Individual - Productivity and Other Factors </t>
    </r>
    <r>
      <rPr>
        <b/>
        <sz val="11"/>
        <color rgb="FF00B050"/>
        <rFont val="Times New Roman"/>
        <family val="1"/>
      </rPr>
      <t xml:space="preserve">(click the </t>
    </r>
    <r>
      <rPr>
        <b/>
        <sz val="11"/>
        <color rgb="FF00B050"/>
        <rFont val="Webdings"/>
        <family val="1"/>
        <charset val="2"/>
      </rPr>
      <t>i</t>
    </r>
    <r>
      <rPr>
        <b/>
        <sz val="11"/>
        <color rgb="FF00B050"/>
        <rFont val="Times New Roman"/>
        <family val="1"/>
      </rPr>
      <t xml:space="preserve"> icons for directions)</t>
    </r>
  </si>
  <si>
    <r>
      <t xml:space="preserve">Additional Residential Supports - Productivity and Other Factors </t>
    </r>
    <r>
      <rPr>
        <b/>
        <sz val="11"/>
        <color rgb="FF00B050"/>
        <rFont val="Times New Roman"/>
        <family val="1"/>
      </rPr>
      <t xml:space="preserve">(click the </t>
    </r>
    <r>
      <rPr>
        <b/>
        <sz val="11"/>
        <color rgb="FF00B050"/>
        <rFont val="Webdings"/>
        <family val="1"/>
        <charset val="2"/>
      </rPr>
      <t>i</t>
    </r>
    <r>
      <rPr>
        <b/>
        <sz val="11"/>
        <color rgb="FF00B050"/>
        <rFont val="Times New Roman"/>
        <family val="1"/>
      </rPr>
      <t xml:space="preserve"> icons for directions)</t>
    </r>
  </si>
  <si>
    <r>
      <t xml:space="preserve">Adult Day Health - Productivity and Other Factors </t>
    </r>
    <r>
      <rPr>
        <b/>
        <sz val="11"/>
        <color rgb="FF00B050"/>
        <rFont val="Times New Roman"/>
        <family val="1"/>
      </rPr>
      <t xml:space="preserve">(click the </t>
    </r>
    <r>
      <rPr>
        <b/>
        <sz val="11"/>
        <color rgb="FF00B050"/>
        <rFont val="Webdings"/>
        <family val="1"/>
        <charset val="2"/>
      </rPr>
      <t>i</t>
    </r>
    <r>
      <rPr>
        <b/>
        <sz val="11"/>
        <color rgb="FF00B050"/>
        <rFont val="Times New Roman"/>
        <family val="1"/>
      </rPr>
      <t xml:space="preserve"> icons for directions)</t>
    </r>
  </si>
  <si>
    <r>
      <t xml:space="preserve">Community Learning Service-Group - Productivity and Other Factors </t>
    </r>
    <r>
      <rPr>
        <b/>
        <sz val="11"/>
        <color rgb="FF00B050"/>
        <rFont val="Times New Roman"/>
        <family val="1"/>
      </rPr>
      <t xml:space="preserve">(click the </t>
    </r>
    <r>
      <rPr>
        <b/>
        <sz val="11"/>
        <color rgb="FF00B050"/>
        <rFont val="Webdings"/>
        <family val="1"/>
        <charset val="2"/>
      </rPr>
      <t>i</t>
    </r>
    <r>
      <rPr>
        <b/>
        <sz val="11"/>
        <color rgb="FF00B050"/>
        <rFont val="Times New Roman"/>
        <family val="1"/>
      </rPr>
      <t xml:space="preserve"> icons for directions)</t>
    </r>
  </si>
  <si>
    <r>
      <t xml:space="preserve">Discovery and Career Planning  - Productivity and Other Factors </t>
    </r>
    <r>
      <rPr>
        <b/>
        <sz val="11"/>
        <color rgb="FF00B050"/>
        <rFont val="Times New Roman"/>
        <family val="1"/>
      </rPr>
      <t xml:space="preserve">(click the </t>
    </r>
    <r>
      <rPr>
        <b/>
        <sz val="11"/>
        <color rgb="FF00B050"/>
        <rFont val="Webdings"/>
        <family val="1"/>
        <charset val="2"/>
      </rPr>
      <t>i</t>
    </r>
    <r>
      <rPr>
        <b/>
        <sz val="11"/>
        <color rgb="FF00B050"/>
        <rFont val="Times New Roman"/>
        <family val="1"/>
      </rPr>
      <t xml:space="preserve"> icons for directions)</t>
    </r>
  </si>
  <si>
    <r>
      <t xml:space="preserve">Training and Consultation Services  - Productivity and Other Factors </t>
    </r>
    <r>
      <rPr>
        <b/>
        <sz val="11"/>
        <color rgb="FF00B050"/>
        <rFont val="Times New Roman"/>
        <family val="1"/>
      </rPr>
      <t xml:space="preserve">(click the </t>
    </r>
    <r>
      <rPr>
        <b/>
        <sz val="11"/>
        <color rgb="FF00B050"/>
        <rFont val="Webdings"/>
        <family val="1"/>
        <charset val="2"/>
      </rPr>
      <t>i</t>
    </r>
    <r>
      <rPr>
        <b/>
        <sz val="11"/>
        <color rgb="FF00B050"/>
        <rFont val="Times New Roman"/>
        <family val="1"/>
      </rPr>
      <t xml:space="preserve"> icons for directions)</t>
    </r>
  </si>
  <si>
    <r>
      <t xml:space="preserve">Respite  - Productivity and Other Factors </t>
    </r>
    <r>
      <rPr>
        <b/>
        <sz val="11"/>
        <color rgb="FF00B050"/>
        <rFont val="Times New Roman"/>
        <family val="1"/>
      </rPr>
      <t xml:space="preserve">(click the </t>
    </r>
    <r>
      <rPr>
        <b/>
        <sz val="11"/>
        <color rgb="FF00B050"/>
        <rFont val="Webdings"/>
        <family val="1"/>
        <charset val="2"/>
      </rPr>
      <t>i</t>
    </r>
    <r>
      <rPr>
        <b/>
        <sz val="11"/>
        <color rgb="FF00B050"/>
        <rFont val="Times New Roman"/>
        <family val="1"/>
      </rPr>
      <t xml:space="preserve"> icons for directions)</t>
    </r>
  </si>
  <si>
    <r>
      <t>Chore  - Productivity and Other Factors</t>
    </r>
    <r>
      <rPr>
        <b/>
        <sz val="11"/>
        <color rgb="FF00B050"/>
        <rFont val="Times New Roman"/>
        <family val="1"/>
      </rPr>
      <t xml:space="preserve"> (click the </t>
    </r>
    <r>
      <rPr>
        <b/>
        <sz val="11"/>
        <color rgb="FF00B050"/>
        <rFont val="Webdings"/>
        <family val="1"/>
        <charset val="2"/>
      </rPr>
      <t>i</t>
    </r>
    <r>
      <rPr>
        <b/>
        <sz val="11"/>
        <color rgb="FF00B050"/>
        <rFont val="Times New Roman"/>
        <family val="1"/>
      </rPr>
      <t xml:space="preserve"> icons for directions)</t>
    </r>
  </si>
  <si>
    <t>Annual Salary of Live-in Caregiver</t>
  </si>
  <si>
    <t>Of the homes reported on Line 2, number for which your agency regularly provides in-home staffing support</t>
  </si>
  <si>
    <t>Date Participant was Placed in Home</t>
  </si>
  <si>
    <t>Providing Discovery and Career Planning services [Line 3 * Line 4]</t>
  </si>
  <si>
    <t>Enter information for Participant 1</t>
  </si>
  <si>
    <t>Enter information for Participant 2</t>
  </si>
  <si>
    <t>Enter information for Participant 3</t>
  </si>
  <si>
    <t>Enter information for Participant 4</t>
  </si>
  <si>
    <t>Enter information for Participant 5</t>
  </si>
  <si>
    <t>Enter information for Participant 6</t>
  </si>
  <si>
    <t>Enter information for Participant 7</t>
  </si>
  <si>
    <t>Enter information for Participant 8</t>
  </si>
  <si>
    <t>Enter information for Participant 9</t>
  </si>
  <si>
    <t>Enter information for Participant 10</t>
  </si>
  <si>
    <t>Enter information for Participant 11</t>
  </si>
  <si>
    <t>Enter information for Participant 12</t>
  </si>
  <si>
    <t>Enter information for Participant 13</t>
  </si>
  <si>
    <t>Enter information for Participant 14</t>
  </si>
  <si>
    <t>Enter information for Participant 15</t>
  </si>
  <si>
    <t>Enter information for Participant 16</t>
  </si>
  <si>
    <t>Enter information for Participant 17</t>
  </si>
  <si>
    <t>Enter information for Participant 18</t>
  </si>
  <si>
    <t>Enter information for Participant 19</t>
  </si>
  <si>
    <t>Enter information for Participant 20</t>
  </si>
  <si>
    <t>Enter information for Participant 21</t>
  </si>
  <si>
    <t>Enter information for Participant 22</t>
  </si>
  <si>
    <t>Enter information for Participant 23</t>
  </si>
  <si>
    <t>Enter information for Participant 24</t>
  </si>
  <si>
    <t>Enter information for Participant 25</t>
  </si>
  <si>
    <t>Enter information for Participant 26</t>
  </si>
  <si>
    <t>Enter information for Participant 27</t>
  </si>
  <si>
    <t>Enter information for Participant 28</t>
  </si>
  <si>
    <t>Enter information for Participant 29</t>
  </si>
  <si>
    <t>Enter information for Participant 30</t>
  </si>
  <si>
    <t>Enter information for Participant 31</t>
  </si>
  <si>
    <t>Enter information for Participant 32</t>
  </si>
  <si>
    <t>Enter information for Participant 33</t>
  </si>
  <si>
    <t>Enter information for Participant 34</t>
  </si>
  <si>
    <t>Enter information for Participant 35</t>
  </si>
  <si>
    <t>Enter information for Participant 36</t>
  </si>
  <si>
    <t>Enter information for Participant 37</t>
  </si>
  <si>
    <t>Enter information for Participant 38</t>
  </si>
  <si>
    <t>Enter information for Participant 39</t>
  </si>
  <si>
    <t>Enter information for Participant 40</t>
  </si>
  <si>
    <t>Enter information for Participant 41</t>
  </si>
  <si>
    <t>Enter information for Participant 42</t>
  </si>
  <si>
    <t>Enter information for Participant 43</t>
  </si>
  <si>
    <t>Enter information for Participant 44</t>
  </si>
  <si>
    <t>Enter information for Participant 45</t>
  </si>
  <si>
    <t>Enter information for Participant 46</t>
  </si>
  <si>
    <t>Enter information for Participant 47</t>
  </si>
  <si>
    <t>Enter information for Participant 48</t>
  </si>
  <si>
    <t>Enter information for Participant 49</t>
  </si>
  <si>
    <t>Enter information for Participant 50</t>
  </si>
  <si>
    <t>Number of Days Absent in Fiscal Year</t>
  </si>
  <si>
    <t>Participant Placement Date and Absences</t>
  </si>
  <si>
    <t>Number of agency-owned/leased vehicles used for ADH/ CLS-G programs (exclude vehicles associated with group homes)</t>
  </si>
  <si>
    <t>Agency name</t>
  </si>
  <si>
    <t>Provider Survey</t>
  </si>
  <si>
    <t>Hawaii Department of Health</t>
  </si>
  <si>
    <t>Developmental Disabilities Waiver
Provider Rate Study</t>
  </si>
  <si>
    <t>Job Title</t>
  </si>
  <si>
    <t>Admin.</t>
  </si>
  <si>
    <t xml:space="preserve">Average length - in hours - of a PAB service encounter </t>
  </si>
  <si>
    <t xml:space="preserve">Average length - in hours - of a CLS-I service encounter </t>
  </si>
  <si>
    <t>Live-in Caregiver?</t>
  </si>
  <si>
    <t xml:space="preserve">Average length - in hours - of a Respite service encounter </t>
  </si>
  <si>
    <t xml:space="preserve">Average length - in hours - of a Training and Consultation service encounter </t>
  </si>
  <si>
    <t xml:space="preserve">Average length - in hours - of a Chore service encounter </t>
  </si>
  <si>
    <r>
      <t>Private Duty Nursing Services  - Productivity and Other Factors</t>
    </r>
    <r>
      <rPr>
        <b/>
        <sz val="11"/>
        <color rgb="FF00B050"/>
        <rFont val="Times New Roman"/>
        <family val="1"/>
      </rPr>
      <t xml:space="preserve"> (click the </t>
    </r>
    <r>
      <rPr>
        <b/>
        <sz val="11"/>
        <color rgb="FF00B050"/>
        <rFont val="Webdings"/>
        <family val="1"/>
        <charset val="2"/>
      </rPr>
      <t>i</t>
    </r>
    <r>
      <rPr>
        <b/>
        <sz val="11"/>
        <color rgb="FF00B050"/>
        <rFont val="Times New Roman"/>
        <family val="1"/>
      </rPr>
      <t xml:space="preserve"> icons for directions)</t>
    </r>
  </si>
  <si>
    <t xml:space="preserve">Average length - in hours - of a Private Duty Nursing service encounter </t>
  </si>
  <si>
    <t>Participating in ISP meetings and SIS assessments</t>
  </si>
  <si>
    <t>Occupancy Rate</t>
  </si>
  <si>
    <t>5a</t>
  </si>
  <si>
    <t>5b</t>
  </si>
  <si>
    <t>5c</t>
  </si>
  <si>
    <t>As applicable, approximate square footage the facility</t>
  </si>
  <si>
    <t>As applicable, percentage of square footage used for services</t>
  </si>
  <si>
    <t>Average miles driven per week per nurse to travel between participant encounters</t>
  </si>
  <si>
    <t>Example Site/ Group Input</t>
  </si>
  <si>
    <t>Site/ Group 1</t>
  </si>
  <si>
    <t>Site/ Group 7</t>
  </si>
  <si>
    <t>Site/ Group 6</t>
  </si>
  <si>
    <t>Site/ Group 5</t>
  </si>
  <si>
    <t>Site/ Group 4</t>
  </si>
  <si>
    <t>Site/ Group 3</t>
  </si>
  <si>
    <t>Site/ Group 2</t>
  </si>
  <si>
    <t>Providing Personal Assistance/Habilitation services (PAB) [Line 3 * Line 4]</t>
  </si>
  <si>
    <t>Mileage for staff-owned vehicles</t>
  </si>
  <si>
    <t>If your agency regularly provides in-home staffing support, average number of hours provided per home per week</t>
  </si>
  <si>
    <t>Daily Rate</t>
  </si>
  <si>
    <t>Providing Adult Day Health services</t>
  </si>
  <si>
    <t>Service(s) offered at the site or by each group</t>
  </si>
  <si>
    <t>Island on which the site or group is located</t>
  </si>
  <si>
    <t>Average attendance rate for ADH and CLS-G services provided at the site or by the group</t>
  </si>
  <si>
    <r>
      <t xml:space="preserve">Individual Employment Supports-Job Coaching - Productivity and Other Factors </t>
    </r>
    <r>
      <rPr>
        <b/>
        <sz val="11"/>
        <color rgb="FF00B050"/>
        <rFont val="Times New Roman"/>
        <family val="1"/>
      </rPr>
      <t xml:space="preserve">(click the </t>
    </r>
    <r>
      <rPr>
        <b/>
        <sz val="11"/>
        <color rgb="FF00B050"/>
        <rFont val="Webdings"/>
        <family val="1"/>
        <charset val="2"/>
      </rPr>
      <t>i</t>
    </r>
    <r>
      <rPr>
        <b/>
        <sz val="11"/>
        <color rgb="FF00B050"/>
        <rFont val="Times New Roman"/>
        <family val="1"/>
      </rPr>
      <t xml:space="preserve"> icons for directions)</t>
    </r>
  </si>
  <si>
    <t>Providing billable Training and Consultation services [Line 2 * Line 3]</t>
  </si>
  <si>
    <r>
      <t xml:space="preserve">Contact name </t>
    </r>
    <r>
      <rPr>
        <sz val="11"/>
        <color rgb="FF00B050"/>
        <rFont val="Webdings"/>
        <family val="1"/>
        <charset val="2"/>
      </rPr>
      <t>i</t>
    </r>
  </si>
  <si>
    <r>
      <t xml:space="preserve">Provider ID(s) </t>
    </r>
    <r>
      <rPr>
        <sz val="11"/>
        <color rgb="FF00B050"/>
        <rFont val="Webdings"/>
        <family val="1"/>
        <charset val="2"/>
      </rPr>
      <t>i</t>
    </r>
  </si>
  <si>
    <t>Job title of the individual listed on Line 3</t>
  </si>
  <si>
    <t>Phone number for the individual listed on Line 3</t>
  </si>
  <si>
    <t>Email address for the individual listed on Line 3</t>
  </si>
  <si>
    <r>
      <t xml:space="preserve">End date of the fiscal year for information is reported </t>
    </r>
    <r>
      <rPr>
        <sz val="11"/>
        <color rgb="FF00B050"/>
        <rFont val="Webdings"/>
        <family val="1"/>
        <charset val="2"/>
      </rPr>
      <t>i</t>
    </r>
  </si>
  <si>
    <r>
      <t xml:space="preserve">SSI/SSDI and other revenues used to cover room and board costs </t>
    </r>
    <r>
      <rPr>
        <sz val="11"/>
        <color rgb="FF00B050"/>
        <rFont val="Webdings"/>
        <family val="1"/>
        <charset val="2"/>
      </rPr>
      <t>i</t>
    </r>
  </si>
  <si>
    <r>
      <t xml:space="preserve">Other program revenues (all sources) </t>
    </r>
    <r>
      <rPr>
        <sz val="11"/>
        <color rgb="FF00B050"/>
        <rFont val="Webdings"/>
        <family val="1"/>
        <charset val="2"/>
      </rPr>
      <t>i</t>
    </r>
  </si>
  <si>
    <r>
      <t xml:space="preserve">Total revenues </t>
    </r>
    <r>
      <rPr>
        <sz val="11"/>
        <color rgb="FF00B050"/>
        <rFont val="Webdings"/>
        <family val="1"/>
        <charset val="2"/>
      </rPr>
      <t>i</t>
    </r>
  </si>
  <si>
    <r>
      <t xml:space="preserve"># of Emp. </t>
    </r>
    <r>
      <rPr>
        <sz val="11"/>
        <color rgb="FF00B050"/>
        <rFont val="Webdings"/>
        <family val="1"/>
        <charset val="2"/>
      </rPr>
      <t>i</t>
    </r>
  </si>
  <si>
    <r>
      <t xml:space="preserve">Social Security and Medicare </t>
    </r>
    <r>
      <rPr>
        <sz val="11"/>
        <color rgb="FF00B050"/>
        <rFont val="Webdings"/>
        <family val="1"/>
        <charset val="2"/>
      </rPr>
      <t>i</t>
    </r>
  </si>
  <si>
    <r>
      <t xml:space="preserve">Federal and State Unemployment Insurance </t>
    </r>
    <r>
      <rPr>
        <sz val="11"/>
        <color rgb="FF00B050"/>
        <rFont val="Webdings"/>
        <family val="1"/>
        <charset val="2"/>
      </rPr>
      <t>i</t>
    </r>
  </si>
  <si>
    <r>
      <t xml:space="preserve">Health Insurance </t>
    </r>
    <r>
      <rPr>
        <sz val="11"/>
        <color rgb="FF00B050"/>
        <rFont val="Webdings"/>
        <family val="1"/>
        <charset val="2"/>
      </rPr>
      <t>i</t>
    </r>
  </si>
  <si>
    <r>
      <t xml:space="preserve">Other Insurance </t>
    </r>
    <r>
      <rPr>
        <sz val="11"/>
        <color rgb="FF00B050"/>
        <rFont val="Webdings"/>
        <family val="1"/>
        <charset val="2"/>
      </rPr>
      <t>i</t>
    </r>
  </si>
  <si>
    <r>
      <t xml:space="preserve">Retirement </t>
    </r>
    <r>
      <rPr>
        <sz val="11"/>
        <color rgb="FF00B050"/>
        <rFont val="Webdings"/>
        <family val="1"/>
        <charset val="2"/>
      </rPr>
      <t>i</t>
    </r>
  </si>
  <si>
    <t>Report costs for the agency's most recently completed fiscal year</t>
  </si>
  <si>
    <r>
      <t xml:space="preserve">Time Allocation </t>
    </r>
    <r>
      <rPr>
        <sz val="11"/>
        <color rgb="FF00B050"/>
        <rFont val="Webdings"/>
        <family val="1"/>
        <charset val="2"/>
      </rPr>
      <t>i</t>
    </r>
  </si>
  <si>
    <t>Administration</t>
  </si>
  <si>
    <r>
      <t xml:space="preserve">Direct Care </t>
    </r>
    <r>
      <rPr>
        <b/>
        <sz val="11"/>
        <color rgb="FF00B050"/>
        <rFont val="Webdings"/>
        <family val="1"/>
        <charset val="2"/>
      </rPr>
      <t>i</t>
    </r>
  </si>
  <si>
    <r>
      <t xml:space="preserve">Other Benefits </t>
    </r>
    <r>
      <rPr>
        <sz val="11"/>
        <color rgb="FF00B050"/>
        <rFont val="Webdings"/>
        <family val="1"/>
        <charset val="2"/>
      </rPr>
      <t>i</t>
    </r>
  </si>
  <si>
    <r>
      <t xml:space="preserve">Expenses Other Than Staff Salary and Benefits </t>
    </r>
    <r>
      <rPr>
        <b/>
        <sz val="11"/>
        <color rgb="FF00B050"/>
        <rFont val="Times New Roman"/>
        <family val="1"/>
      </rPr>
      <t xml:space="preserve">(see p. 6 of the instructions and click </t>
    </r>
    <r>
      <rPr>
        <sz val="11"/>
        <color rgb="FF00B050"/>
        <rFont val="Webdings"/>
        <family val="1"/>
        <charset val="2"/>
      </rPr>
      <t>i</t>
    </r>
    <r>
      <rPr>
        <b/>
        <sz val="11"/>
        <color rgb="FF00B050"/>
        <rFont val="Times New Roman"/>
        <family val="1"/>
      </rPr>
      <t xml:space="preserve"> icons for directions)</t>
    </r>
  </si>
  <si>
    <t>Report costs for your agency's most recent completed fiscal year; do not include any staff-related expenses.</t>
  </si>
  <si>
    <t>% of Total Allocated to Other Programs</t>
  </si>
  <si>
    <t>Facility Expenses</t>
  </si>
  <si>
    <t>Travel Expenses</t>
  </si>
  <si>
    <t>Reimbursement for use of staff personal vehicles</t>
  </si>
  <si>
    <t>Other travel related expenses (e.g., out of state travel)</t>
  </si>
  <si>
    <t>Taxes, Interest, and Insurance</t>
  </si>
  <si>
    <t>Interest expense (non-mortgage and non-vehicle)</t>
  </si>
  <si>
    <t>Service-Specific Expenses</t>
  </si>
  <si>
    <t xml:space="preserve">Equipment for Remote Support services </t>
  </si>
  <si>
    <t>Other Operating Expenses</t>
  </si>
  <si>
    <t>Licensing/certification/accreditation fees</t>
  </si>
  <si>
    <t>Office equipment and furniture</t>
  </si>
  <si>
    <t>Office supplies</t>
  </si>
  <si>
    <t>[type description here]</t>
  </si>
  <si>
    <r>
      <t xml:space="preserve">Total Expense 
</t>
    </r>
    <r>
      <rPr>
        <sz val="11"/>
        <color rgb="FF00B050"/>
        <rFont val="Webdings"/>
        <family val="1"/>
        <charset val="2"/>
      </rPr>
      <t>i</t>
    </r>
  </si>
  <si>
    <r>
      <t xml:space="preserve">Job Titles </t>
    </r>
    <r>
      <rPr>
        <sz val="11"/>
        <color rgb="FF00B050"/>
        <rFont val="Webdings"/>
        <family val="1"/>
        <charset val="2"/>
      </rPr>
      <t>i</t>
    </r>
  </si>
  <si>
    <r>
      <t xml:space="preserve">Other Services and Activities </t>
    </r>
    <r>
      <rPr>
        <sz val="11"/>
        <color rgb="FF00B050"/>
        <rFont val="Webdings"/>
        <family val="1"/>
        <charset val="2"/>
      </rPr>
      <t>i</t>
    </r>
  </si>
  <si>
    <t>Residential Habilitation - Adult Foster Homes</t>
  </si>
  <si>
    <t>Benefits Counseling</t>
  </si>
  <si>
    <t>Report the time distribution from the agency's most recently completed fiscal year.</t>
  </si>
  <si>
    <t>Actual Wage Detail</t>
  </si>
  <si>
    <t>– distributed by –</t>
  </si>
  <si>
    <t>Burns &amp; Associates</t>
  </si>
  <si>
    <t>A Division of Health Management Associates</t>
  </si>
  <si>
    <t xml:space="preserve">% of Hours that were Overtime </t>
  </si>
  <si>
    <t>Average number of PAB service encounters per week per DSP</t>
  </si>
  <si>
    <t>Staffing Pattern for a 'typical' week for a DSP.  Input the number of hours per week for the following:</t>
  </si>
  <si>
    <t>Average miles driven per week per DSP to travel between service encounters</t>
  </si>
  <si>
    <t>Average number of CLS-I service encounters per week per DSP</t>
  </si>
  <si>
    <t>Average miles driven per week per DSP to transport individual in the community</t>
  </si>
  <si>
    <t># of DSPs Assigned to Home</t>
  </si>
  <si>
    <t>Average number of Respite service encounters per week per DSP</t>
  </si>
  <si>
    <t>Average miles driven per week per DSP to travel between participant encounters</t>
  </si>
  <si>
    <t>Average miles driven per week per DSP to transport participants</t>
  </si>
  <si>
    <t>Performing 'collateral contacts' (e.g., speaking with a DSP regarding a specific participant)</t>
  </si>
  <si>
    <t>Average number of Chore service encounters per week per DSP</t>
  </si>
  <si>
    <t>Average number of absences per individual/per year (annualized)</t>
  </si>
  <si>
    <t>Are staff working overnight shifts permitted to sleep?</t>
  </si>
  <si>
    <t xml:space="preserve">If yes, does your organization pay lower wages for asleep shifts? </t>
  </si>
  <si>
    <t>Reporting on this form should reflect current operations.</t>
  </si>
  <si>
    <t>Number of individuals receiving Residential Habilitation services from your agency</t>
  </si>
  <si>
    <t>Number of Residential Habilitation, Licensed homes operated by your agency</t>
  </si>
  <si>
    <t>Activities Outside of the Home</t>
  </si>
  <si>
    <t>For individuals participating in outside activities, average scheduled hours per week</t>
  </si>
  <si>
    <t>For individuals participating in outside activities, average number of hours per week they participate</t>
  </si>
  <si>
    <t>For a typical home, average number of hours per week that no staff are in the home because all residents are away from the home</t>
  </si>
  <si>
    <t>Of the individuals reported on Line 1, number regularly participating in activities (paid or unpaid) outside of the home without Residential Habilitation staff (e.g., day, employment, school)</t>
  </si>
  <si>
    <t>Rate Tier</t>
  </si>
  <si>
    <t>Tier 2</t>
  </si>
  <si>
    <t>Awake Hours</t>
  </si>
  <si>
    <t>Asleep Hours</t>
  </si>
  <si>
    <t>Report current details for your agency's homes</t>
  </si>
  <si>
    <t>Home #8</t>
  </si>
  <si>
    <r>
      <t>Residential Habilitation provided in Adult Foster Homes
Productivity and Other Factors</t>
    </r>
    <r>
      <rPr>
        <b/>
        <sz val="11"/>
        <color rgb="FF00B050"/>
        <rFont val="Times New Roman"/>
        <family val="1"/>
      </rPr>
      <t xml:space="preserve"> (click the </t>
    </r>
    <r>
      <rPr>
        <b/>
        <sz val="11"/>
        <color rgb="FF00B050"/>
        <rFont val="Webdings"/>
        <family val="1"/>
        <charset val="2"/>
      </rPr>
      <t>i</t>
    </r>
    <r>
      <rPr>
        <b/>
        <sz val="11"/>
        <color rgb="FF00B050"/>
        <rFont val="Times New Roman"/>
        <family val="1"/>
      </rPr>
      <t xml:space="preserve"> icons for directions)</t>
    </r>
  </si>
  <si>
    <t>Number of adult foster homes contracting with your agency</t>
  </si>
  <si>
    <t>Average staff hours required to recruit, train, and certify an adult foster home prior to a placement</t>
  </si>
  <si>
    <t>Reporting on this form should reflect current operations unless specified otherwise.</t>
  </si>
  <si>
    <t>Typical number of years an adult foster home contracts with your organization</t>
  </si>
  <si>
    <r>
      <t xml:space="preserve">Number of your agency's adult foster homes that received </t>
    </r>
    <r>
      <rPr>
        <i/>
        <sz val="11"/>
        <rFont val="Times New Roman"/>
        <family val="1"/>
      </rPr>
      <t>initial</t>
    </r>
    <r>
      <rPr>
        <sz val="11"/>
        <rFont val="Times New Roman"/>
        <family val="1"/>
      </rPr>
      <t xml:space="preserve"> approval in the reported fiscal year</t>
    </r>
  </si>
  <si>
    <t>Number of years that your agency has been supporting placements in adult foster homes</t>
  </si>
  <si>
    <t>Supervision, Training, and Supports for adult foster homes</t>
  </si>
  <si>
    <t>Average number of supervision visits per adult foster home per year</t>
  </si>
  <si>
    <t xml:space="preserve">Percentage of training hours that adult foster home providers receive with a group of other providers </t>
  </si>
  <si>
    <t>Does your organization provide formal, ongoing training to adult foster home providers?</t>
  </si>
  <si>
    <t>Average number of annual training hours delivered to adult foster home providers</t>
  </si>
  <si>
    <t>Total annual miles driven for supervision and monitoring visits</t>
  </si>
  <si>
    <t>Total annual miles driven by recruiters for initial site review and recruitment</t>
  </si>
  <si>
    <r>
      <t xml:space="preserve">Residential Habilitation provided in Adult Foster Homes - Participant Details </t>
    </r>
    <r>
      <rPr>
        <b/>
        <sz val="11"/>
        <color rgb="FF00B050"/>
        <rFont val="Times New Roman"/>
        <family val="1"/>
      </rPr>
      <t xml:space="preserve">(click the </t>
    </r>
    <r>
      <rPr>
        <b/>
        <sz val="11"/>
        <color rgb="FF00B050"/>
        <rFont val="Webdings"/>
        <family val="1"/>
        <charset val="2"/>
      </rPr>
      <t>i</t>
    </r>
    <r>
      <rPr>
        <b/>
        <sz val="11"/>
        <color rgb="FF00B050"/>
        <rFont val="Times New Roman"/>
        <family val="1"/>
      </rPr>
      <t xml:space="preserve"> icons for directions)</t>
    </r>
  </si>
  <si>
    <t>2a</t>
  </si>
  <si>
    <t>2b</t>
  </si>
  <si>
    <t>2c</t>
  </si>
  <si>
    <t>Percentage of visits that are provided in individual's home or place of residence</t>
  </si>
  <si>
    <t>Percentage of visits that are provided in private home of a respite provider</t>
  </si>
  <si>
    <t>Percentage of visits that are provided in another location</t>
  </si>
  <si>
    <t>Providing Hourly Respite services [Line 3 * Line 4]</t>
  </si>
  <si>
    <r>
      <t xml:space="preserve">Individual Employment Supports-Job Development - Productivity and Other Factors </t>
    </r>
    <r>
      <rPr>
        <b/>
        <sz val="11"/>
        <color rgb="FF00B050"/>
        <rFont val="Times New Roman"/>
        <family val="1"/>
      </rPr>
      <t xml:space="preserve">(click the </t>
    </r>
    <r>
      <rPr>
        <b/>
        <sz val="11"/>
        <color rgb="FF00B050"/>
        <rFont val="Webdings"/>
        <family val="1"/>
        <charset val="2"/>
      </rPr>
      <t>i</t>
    </r>
    <r>
      <rPr>
        <b/>
        <sz val="11"/>
        <color rgb="FF00B050"/>
        <rFont val="Times New Roman"/>
        <family val="1"/>
      </rPr>
      <t xml:space="preserve"> icons for directions)</t>
    </r>
  </si>
  <si>
    <t>Average number of Discovery and Career Planning service hours provided per year per participant</t>
  </si>
  <si>
    <r>
      <t xml:space="preserve">Benefits Counseling  - Productivity and Other Factors </t>
    </r>
    <r>
      <rPr>
        <b/>
        <sz val="11"/>
        <color rgb="FF00B050"/>
        <rFont val="Times New Roman"/>
        <family val="1"/>
      </rPr>
      <t xml:space="preserve">(click the </t>
    </r>
    <r>
      <rPr>
        <b/>
        <sz val="11"/>
        <color rgb="FF00B050"/>
        <rFont val="Webdings"/>
        <family val="1"/>
        <charset val="2"/>
      </rPr>
      <t>i</t>
    </r>
    <r>
      <rPr>
        <b/>
        <sz val="11"/>
        <color rgb="FF00B050"/>
        <rFont val="Times New Roman"/>
        <family val="1"/>
      </rPr>
      <t xml:space="preserve"> icons for directions)</t>
    </r>
  </si>
  <si>
    <t>Average number of Benefits Counseling service hours provided per year per participant</t>
  </si>
  <si>
    <t xml:space="preserve">Average length - in hours - of a Benefits Counseling service encounter </t>
  </si>
  <si>
    <t xml:space="preserve">Average length - in hours - of a Discovery and Career Planning service encounter </t>
  </si>
  <si>
    <r>
      <t xml:space="preserve">Community Navigator - Productivity and Other Factors </t>
    </r>
    <r>
      <rPr>
        <b/>
        <sz val="11"/>
        <color rgb="FF00B050"/>
        <rFont val="Times New Roman"/>
        <family val="1"/>
      </rPr>
      <t xml:space="preserve">(click the </t>
    </r>
    <r>
      <rPr>
        <b/>
        <sz val="11"/>
        <color rgb="FF00B050"/>
        <rFont val="Webdings"/>
        <family val="1"/>
        <charset val="2"/>
      </rPr>
      <t>i</t>
    </r>
    <r>
      <rPr>
        <b/>
        <sz val="11"/>
        <color rgb="FF00B050"/>
        <rFont val="Times New Roman"/>
        <family val="1"/>
      </rPr>
      <t xml:space="preserve"> icons for directions)</t>
    </r>
  </si>
  <si>
    <t>Average number of Community Navigator service hours provided per year per participant</t>
  </si>
  <si>
    <t xml:space="preserve">Average length - in hours - of a Community Navigator service encounter </t>
  </si>
  <si>
    <t>Providing Community Navigator services [Line 3 * Line 4]</t>
  </si>
  <si>
    <t>Percentage of billable services provided (totals should sum to 100%):</t>
  </si>
  <si>
    <t>4a</t>
  </si>
  <si>
    <t>In a home- or community-based setting</t>
  </si>
  <si>
    <t>4b</t>
  </si>
  <si>
    <t>Through a telehealth model</t>
  </si>
  <si>
    <t>4c</t>
  </si>
  <si>
    <t>In an office/ clinic setting</t>
  </si>
  <si>
    <t>Has all time been allocated? (Total hours from Line 6 should equal sum of Lines 7 - 17)</t>
  </si>
  <si>
    <t>Annual number of individuals successfully placed in employment per full time equivalent job developer</t>
  </si>
  <si>
    <t>For individuals successfully placed in employment, % that remained employed for at least 90 days</t>
  </si>
  <si>
    <t>Average number of staff hours required to successfully place an individual in employment</t>
  </si>
  <si>
    <t>Estimated number of hours of support per individual without a successful placement</t>
  </si>
  <si>
    <r>
      <t xml:space="preserve">Nurse Delegation </t>
    </r>
    <r>
      <rPr>
        <b/>
        <sz val="11"/>
        <color rgb="FF00B050"/>
        <rFont val="Times New Roman"/>
        <family val="1"/>
      </rPr>
      <t xml:space="preserve">(click the </t>
    </r>
    <r>
      <rPr>
        <b/>
        <sz val="11"/>
        <color rgb="FF00B050"/>
        <rFont val="Webdings"/>
        <family val="1"/>
        <charset val="2"/>
      </rPr>
      <t>i</t>
    </r>
    <r>
      <rPr>
        <b/>
        <sz val="11"/>
        <color rgb="FF00B050"/>
        <rFont val="Times New Roman"/>
        <family val="1"/>
      </rPr>
      <t xml:space="preserve"> icons for directions)</t>
    </r>
  </si>
  <si>
    <t>Of the hours reported on Line 2, percentage associated with nurse delegation-related activities and oversight</t>
  </si>
  <si>
    <t>4d</t>
  </si>
  <si>
    <t>4e</t>
  </si>
  <si>
    <t>4f</t>
  </si>
  <si>
    <t>4g</t>
  </si>
  <si>
    <t>Residential Habilitation - Agency Operated, Licensed Homes</t>
  </si>
  <si>
    <t>Has all time been allocated? (Total hours from Line 7 should equal sum of Lines 8 - 20)</t>
  </si>
  <si>
    <t>Participant Weekly Scheduled Hours</t>
  </si>
  <si>
    <t>Average annual number of miles reimbursed to DSPs using their personal vehicle for transporting participants to and from the ADH or CLS-G program, and for in-program transportation</t>
  </si>
  <si>
    <r>
      <t xml:space="preserve">If Adult Foster Homes Receive a </t>
    </r>
    <r>
      <rPr>
        <b/>
        <u/>
        <sz val="11"/>
        <rFont val="Times New Roman"/>
        <family val="1"/>
      </rPr>
      <t>Daily</t>
    </r>
    <r>
      <rPr>
        <b/>
        <sz val="11"/>
        <rFont val="Times New Roman"/>
        <family val="1"/>
      </rPr>
      <t xml:space="preserve"> Rate </t>
    </r>
    <r>
      <rPr>
        <sz val="11"/>
        <color rgb="FF00B050"/>
        <rFont val="Webdings"/>
        <family val="1"/>
        <charset val="2"/>
      </rPr>
      <t>i</t>
    </r>
  </si>
  <si>
    <r>
      <t xml:space="preserve">Administrative and Program Support Staff - Wage and Benefit Costs </t>
    </r>
    <r>
      <rPr>
        <b/>
        <sz val="11"/>
        <color rgb="FF00B050"/>
        <rFont val="Times New Roman"/>
        <family val="1"/>
      </rPr>
      <t xml:space="preserve">(see p. 4 of the instructions and click the </t>
    </r>
    <r>
      <rPr>
        <sz val="11"/>
        <color rgb="FF00B050"/>
        <rFont val="Webdings"/>
        <family val="1"/>
        <charset val="2"/>
      </rPr>
      <t>i</t>
    </r>
    <r>
      <rPr>
        <b/>
        <sz val="11"/>
        <color rgb="FF00B050"/>
        <rFont val="Times New Roman"/>
        <family val="1"/>
      </rPr>
      <t xml:space="preserve"> icons for directions)</t>
    </r>
  </si>
  <si>
    <r>
      <t>Total Actual Cost of Payroll Taxes and Benefits</t>
    </r>
    <r>
      <rPr>
        <b/>
        <sz val="11"/>
        <color rgb="FF00B050"/>
        <rFont val="Webdings"/>
        <family val="1"/>
        <charset val="2"/>
      </rPr>
      <t xml:space="preserve"> </t>
    </r>
    <r>
      <rPr>
        <sz val="11"/>
        <color rgb="FF00B050"/>
        <rFont val="Webdings"/>
        <family val="1"/>
        <charset val="2"/>
      </rPr>
      <t>i</t>
    </r>
  </si>
  <si>
    <r>
      <t xml:space="preserve">Job Title </t>
    </r>
    <r>
      <rPr>
        <sz val="11"/>
        <color rgb="FF00B050"/>
        <rFont val="Webdings"/>
        <family val="1"/>
        <charset val="2"/>
      </rPr>
      <t>i</t>
    </r>
  </si>
  <si>
    <r>
      <t xml:space="preserve">Total Actual Wages </t>
    </r>
    <r>
      <rPr>
        <sz val="11"/>
        <color rgb="FF00B050"/>
        <rFont val="Webdings"/>
        <family val="1"/>
        <charset val="2"/>
      </rPr>
      <t>i</t>
    </r>
  </si>
  <si>
    <r>
      <t xml:space="preserve">Direct Care Staff - Wages, Training, and Turnover </t>
    </r>
    <r>
      <rPr>
        <b/>
        <sz val="11"/>
        <color rgb="FF00B050"/>
        <rFont val="Times New Roman"/>
        <family val="1"/>
      </rPr>
      <t xml:space="preserve">(see p. 5 of the instructions and click the </t>
    </r>
    <r>
      <rPr>
        <b/>
        <sz val="11"/>
        <color rgb="FF00B050"/>
        <rFont val="Webdings"/>
        <family val="1"/>
        <charset val="2"/>
      </rPr>
      <t>i</t>
    </r>
    <r>
      <rPr>
        <b/>
        <sz val="11"/>
        <color rgb="FF00B050"/>
        <rFont val="Times New Roman"/>
        <family val="1"/>
      </rPr>
      <t xml:space="preserve"> icons for directions)</t>
    </r>
  </si>
  <si>
    <r>
      <t xml:space="preserve"> Direct Care Staff - Allocation of Work Hours by Service</t>
    </r>
    <r>
      <rPr>
        <sz val="11"/>
        <color rgb="FF00B050"/>
        <rFont val="Times New Roman"/>
        <family val="1"/>
      </rPr>
      <t xml:space="preserve"> </t>
    </r>
    <r>
      <rPr>
        <sz val="11"/>
        <color rgb="FF00B050"/>
        <rFont val="Webdings"/>
        <family val="1"/>
        <charset val="2"/>
      </rPr>
      <t xml:space="preserve">i
</t>
    </r>
    <r>
      <rPr>
        <b/>
        <sz val="11"/>
        <color rgb="FF00B050"/>
        <rFont val="Times New Roman"/>
        <family val="1"/>
      </rPr>
      <t xml:space="preserve">(see p. 5 of the instructions and click the </t>
    </r>
    <r>
      <rPr>
        <b/>
        <sz val="11"/>
        <color rgb="FF00B050"/>
        <rFont val="Webdings"/>
        <family val="1"/>
        <charset val="2"/>
      </rPr>
      <t>i</t>
    </r>
    <r>
      <rPr>
        <b/>
        <sz val="11"/>
        <color rgb="FF00B050"/>
        <rFont val="Times New Roman"/>
        <family val="1"/>
      </rPr>
      <t xml:space="preserve"> icons for directions)</t>
    </r>
  </si>
  <si>
    <t>Community 
Navigator</t>
  </si>
  <si>
    <t>Full-Time</t>
  </si>
  <si>
    <t>Holidays</t>
  </si>
  <si>
    <r>
      <t xml:space="preserve">Number of annual holidays </t>
    </r>
    <r>
      <rPr>
        <i/>
        <sz val="11"/>
        <rFont val="Times New Roman"/>
        <family val="1"/>
      </rPr>
      <t>(days, not hours)</t>
    </r>
    <r>
      <rPr>
        <sz val="11"/>
        <rFont val="Times New Roman"/>
        <family val="1"/>
      </rPr>
      <t xml:space="preserve"> that eligible staff received during the reported fiscal year</t>
    </r>
  </si>
  <si>
    <r>
      <t xml:space="preserve">Average number of paid time off days </t>
    </r>
    <r>
      <rPr>
        <i/>
        <sz val="11"/>
        <rFont val="Times New Roman"/>
        <family val="1"/>
      </rPr>
      <t>(days, not hours)</t>
    </r>
    <r>
      <rPr>
        <sz val="11"/>
        <rFont val="Times New Roman"/>
        <family val="1"/>
      </rPr>
      <t xml:space="preserve"> that eligible staff received during the reported fiscal year</t>
    </r>
  </si>
  <si>
    <t>Did your organization offer health insurance to direct care staff during the reported fiscal year?</t>
  </si>
  <si>
    <r>
      <t xml:space="preserve">Of the staff listed on Line 1, number who were </t>
    </r>
    <r>
      <rPr>
        <i/>
        <sz val="11"/>
        <rFont val="Times New Roman"/>
        <family val="1"/>
      </rPr>
      <t>eligible</t>
    </r>
    <r>
      <rPr>
        <sz val="11"/>
        <rFont val="Times New Roman"/>
        <family val="1"/>
      </rPr>
      <t xml:space="preserve"> for health insurance as of the last day of the reported fiscal year</t>
    </r>
  </si>
  <si>
    <r>
      <t xml:space="preserve">Of the eligible staff listed on Line 9, number who </t>
    </r>
    <r>
      <rPr>
        <i/>
        <sz val="11"/>
        <rFont val="Times New Roman"/>
        <family val="1"/>
      </rPr>
      <t xml:space="preserve">received </t>
    </r>
    <r>
      <rPr>
        <sz val="11"/>
        <rFont val="Times New Roman"/>
        <family val="1"/>
      </rPr>
      <t>health insurance from your organization as of the last day of the reported fiscal year</t>
    </r>
  </si>
  <si>
    <t>Organization's total health insurance expense in the last month of the reported fiscal year for the staff listed on Line 10</t>
  </si>
  <si>
    <t>Calculated average monthly cost per participating employee</t>
  </si>
  <si>
    <t>Did your organization offer paid time off in addition to holidays to direct care staff during the reported fiscal year?</t>
  </si>
  <si>
    <t>Of the staff listed on Line 1, number who were eligible for paid time off as of the last day of the reported fiscal year</t>
  </si>
  <si>
    <t>Did your organization offer holiday pay to direct care staff during the reported fiscal year?</t>
  </si>
  <si>
    <t>Of the staff listed on Line 1, number who were eligible for holiday pay as of the last day of the reported fiscal year</t>
  </si>
  <si>
    <r>
      <t xml:space="preserve">Of the staff listed on Line 1, number who were </t>
    </r>
    <r>
      <rPr>
        <i/>
        <sz val="11"/>
        <rFont val="Times New Roman"/>
        <family val="1"/>
      </rPr>
      <t>eligible</t>
    </r>
    <r>
      <rPr>
        <sz val="11"/>
        <rFont val="Times New Roman"/>
        <family val="1"/>
      </rPr>
      <t xml:space="preserve"> for these benefits as of the last day of the reported fiscal year</t>
    </r>
  </si>
  <si>
    <t>State Unemployment Insurance and Workers' Compensation</t>
  </si>
  <si>
    <t>If your organization paid actual costs ("payments in lieu of contributions") of state unemployment insurance benefits claimed by former employees, organization's total unemployment insurance payments during the reported fiscal year</t>
  </si>
  <si>
    <t>If your organization made Hawaii state unemployment insurance payments based on a percentage of wages, agency's state unemployment insurance tax rate for 2024</t>
  </si>
  <si>
    <t>Workers' compensation rate for direct care staff as of the last day of the reported fiscal year (per $100 in wages paid)</t>
  </si>
  <si>
    <t>Residential homes rent/mortgage/depreciation</t>
  </si>
  <si>
    <t>Residential homes repairs and modifications</t>
  </si>
  <si>
    <t>Residential homes janitorial/landscaping</t>
  </si>
  <si>
    <t>Residential homes utilities/telecommunications/etc.</t>
  </si>
  <si>
    <t>Non-program facilities (e.g., administrative offices) rent/mortgage/depreciation</t>
  </si>
  <si>
    <t>Non-program facilities (e.g., administrative offices) repairs and modifications</t>
  </si>
  <si>
    <t>Non-program facilities (e.g., administrative offices) maintenance/janitorial/landscaping</t>
  </si>
  <si>
    <t>Non-program facilities (e.g., administrative offices) utilities/telecommunications/etc.</t>
  </si>
  <si>
    <t>Agency owned/leased vehicle expenses</t>
  </si>
  <si>
    <r>
      <t xml:space="preserve">Other taxes </t>
    </r>
    <r>
      <rPr>
        <i/>
        <sz val="11"/>
        <color theme="1"/>
        <rFont val="Times New Roman"/>
        <family val="1"/>
      </rPr>
      <t>(exclude payroll taxes and personal income taxes)</t>
    </r>
  </si>
  <si>
    <r>
      <t xml:space="preserve">All general insurance </t>
    </r>
    <r>
      <rPr>
        <i/>
        <sz val="11"/>
        <color theme="1"/>
        <rFont val="Times New Roman"/>
        <family val="1"/>
      </rPr>
      <t>(exclude vehicle insurance and staff benefits)</t>
    </r>
  </si>
  <si>
    <t>Electronic Visit Verification-related costs</t>
  </si>
  <si>
    <t>Food for residential programs</t>
  </si>
  <si>
    <t>Recruitment, certification, and placement for adult foster homes</t>
  </si>
  <si>
    <t>Initial training for adult foster homes</t>
  </si>
  <si>
    <t>Supplies for Adult Day Health and/or CLS-Group programs</t>
  </si>
  <si>
    <t>Hiring expenses (e.g., advertising, background checks, placement fees, etc.)</t>
  </si>
  <si>
    <t xml:space="preserve">Culture building and retention activities (e.g., awards, workshops, etc.) </t>
  </si>
  <si>
    <t>Training Expense (e.g., fees and materials; exclude staff costs)</t>
  </si>
  <si>
    <t>Information technology expense (e.g., computers and software)</t>
  </si>
  <si>
    <t>Dues and subscriptions</t>
  </si>
  <si>
    <t>Professional consulting - legal/accounting/interpretation/etc.</t>
  </si>
  <si>
    <t>Other 1</t>
  </si>
  <si>
    <t>Other 2</t>
  </si>
  <si>
    <t>Other 3</t>
  </si>
  <si>
    <t>Other 4</t>
  </si>
  <si>
    <t>Other 5</t>
  </si>
  <si>
    <r>
      <t xml:space="preserve">Adult Day Health/ Community Learning Service-Group - Participant and Site Detail </t>
    </r>
    <r>
      <rPr>
        <b/>
        <sz val="11"/>
        <color rgb="FF00B050"/>
        <rFont val="Times New Roman"/>
        <family val="1"/>
      </rPr>
      <t xml:space="preserve">(see p. 9 of the instructions and click the </t>
    </r>
    <r>
      <rPr>
        <b/>
        <sz val="11"/>
        <color rgb="FF00B050"/>
        <rFont val="Webdings"/>
        <family val="1"/>
        <charset val="2"/>
      </rPr>
      <t>i</t>
    </r>
    <r>
      <rPr>
        <b/>
        <sz val="11"/>
        <color rgb="FF00B050"/>
        <rFont val="Times New Roman"/>
        <family val="1"/>
      </rPr>
      <t xml:space="preserve"> icons for directions)</t>
    </r>
  </si>
  <si>
    <r>
      <t xml:space="preserve">I/DD program revenues (all sources, excluding all residential room and board revenues) </t>
    </r>
    <r>
      <rPr>
        <sz val="11"/>
        <color rgb="FF00B050"/>
        <rFont val="Webdings"/>
        <family val="1"/>
        <charset val="2"/>
      </rPr>
      <t>i</t>
    </r>
  </si>
  <si>
    <t>I/DD Program</t>
  </si>
  <si>
    <t>Include only staff who perform administrative and program support functions. Staff with no costs allocated to the I/DD program do not need to be reported.</t>
  </si>
  <si>
    <t>Direct Support Professional</t>
  </si>
  <si>
    <t>Did your organization offer any other benefits (e.g., dental, vision, etc.) to direct care staff during the reported fiscal year?</t>
  </si>
  <si>
    <t>Retirement</t>
  </si>
  <si>
    <t>Did your organization contribute to a 401k, 403b, or other retirement plan for direct care staff during the reported fiscal year?</t>
  </si>
  <si>
    <r>
      <t xml:space="preserve">Of the staff listed on Line 1, number who were </t>
    </r>
    <r>
      <rPr>
        <i/>
        <sz val="11"/>
        <rFont val="Times New Roman"/>
        <family val="1"/>
      </rPr>
      <t>eligible</t>
    </r>
    <r>
      <rPr>
        <sz val="11"/>
        <rFont val="Times New Roman"/>
        <family val="1"/>
      </rPr>
      <t xml:space="preserve"> for a retirement contribution as of the last day of the reported fiscal year</t>
    </r>
  </si>
  <si>
    <r>
      <t xml:space="preserve">Of the eligible staff on Line 14, number currently </t>
    </r>
    <r>
      <rPr>
        <i/>
        <sz val="11"/>
        <rFont val="Times New Roman"/>
        <family val="1"/>
      </rPr>
      <t>receiving</t>
    </r>
    <r>
      <rPr>
        <sz val="11"/>
        <rFont val="Times New Roman"/>
        <family val="1"/>
      </rPr>
      <t xml:space="preserve"> a retirement contribution from your agency</t>
    </r>
  </si>
  <si>
    <t>What is your organization's average retirement contribution for participating direct care staff as a percent of wages?</t>
  </si>
  <si>
    <r>
      <t xml:space="preserve">Of the eligible staff listed on Line 19, number who </t>
    </r>
    <r>
      <rPr>
        <i/>
        <sz val="11"/>
        <rFont val="Times New Roman"/>
        <family val="1"/>
      </rPr>
      <t xml:space="preserve">received </t>
    </r>
    <r>
      <rPr>
        <sz val="11"/>
        <rFont val="Times New Roman"/>
        <family val="1"/>
      </rPr>
      <t>these other benefits from your organization as of the last day of the reported fiscal year</t>
    </r>
  </si>
  <si>
    <t>Organization's cost for providing these benefits in the last month of the reported fiscal year for the staff listed on Line 20</t>
  </si>
  <si>
    <t>Other Reported Expenses</t>
  </si>
  <si>
    <t>Supplies for residential programs</t>
  </si>
  <si>
    <t>Allocated corporate office overhead</t>
  </si>
  <si>
    <t>Payroll processing costs</t>
  </si>
  <si>
    <t>For 'shift' staff, has all time been allocated? (Total hours from Line 10 should equal sum of Lines 11-16)</t>
  </si>
  <si>
    <t>Capacity</t>
  </si>
  <si>
    <t>Receives Add'l Res. Support</t>
  </si>
  <si>
    <r>
      <t xml:space="preserve">Monthly Payment Amount, if Adult Foster Homes Receive a </t>
    </r>
    <r>
      <rPr>
        <b/>
        <u/>
        <sz val="11"/>
        <rFont val="Times New Roman"/>
        <family val="1"/>
      </rPr>
      <t>Monthly</t>
    </r>
    <r>
      <rPr>
        <b/>
        <sz val="11"/>
        <rFont val="Times New Roman"/>
        <family val="1"/>
      </rPr>
      <t xml:space="preserve"> Rate</t>
    </r>
  </si>
  <si>
    <t>Participant Received Additional Residential Supports</t>
  </si>
  <si>
    <t>Number of participants currently receiving ADH services from the site</t>
  </si>
  <si>
    <t>Number of participants currently receiving CLS-G services from the site/ group</t>
  </si>
  <si>
    <t>Weekly DSP staffing hours for ADH and CLS-G services</t>
  </si>
  <si>
    <t>Of the vehicles reported on Line 10, number equipped with a wheelchair lift</t>
  </si>
  <si>
    <t>As applicable, average purchase price of vehicles reported on Line 10</t>
  </si>
  <si>
    <t>As applicable, average monthly lease cost for vehicles reported on Line 10</t>
  </si>
  <si>
    <t>Average annual mileage per vehicle for in-program transportation for the vehicles reported on Line 10</t>
  </si>
  <si>
    <t>Average annual mileage per vehicle for picking-up/ dropping-off participants for the vehicles reported on Line 10</t>
  </si>
  <si>
    <t>Average number of Job Coaching hours provided per week per participant</t>
  </si>
  <si>
    <t xml:space="preserve">Average length - in hours - of a Job Coaching service encounter </t>
  </si>
  <si>
    <t>Providing Job Coaching services [Line 3 * Line 4]</t>
  </si>
  <si>
    <r>
      <t xml:space="preserve">Annual Agency Revenues for Most Recently Completed Fiscal Year </t>
    </r>
    <r>
      <rPr>
        <sz val="11"/>
        <color rgb="FF00B050"/>
        <rFont val="Webdings"/>
        <family val="1"/>
        <charset val="2"/>
      </rPr>
      <t>i</t>
    </r>
  </si>
  <si>
    <r>
      <t xml:space="preserve">% of Total Allocated to I/DD Program </t>
    </r>
    <r>
      <rPr>
        <sz val="11"/>
        <color rgb="FF00B050"/>
        <rFont val="Webdings"/>
        <family val="1"/>
        <charset val="2"/>
      </rPr>
      <t>i</t>
    </r>
  </si>
  <si>
    <r>
      <t>Fringe Benefits for Direct Care Staff</t>
    </r>
    <r>
      <rPr>
        <b/>
        <sz val="11"/>
        <color rgb="FF00B050"/>
        <rFont val="Times New Roman"/>
        <family val="1"/>
      </rPr>
      <t xml:space="preserve"> (see p. 5 of the instructions and click the </t>
    </r>
    <r>
      <rPr>
        <b/>
        <sz val="11"/>
        <color rgb="FF00B050"/>
        <rFont val="Webdings"/>
        <family val="1"/>
        <charset val="2"/>
      </rPr>
      <t>i</t>
    </r>
    <r>
      <rPr>
        <b/>
        <sz val="11"/>
        <color rgb="FF00B050"/>
        <rFont val="Times New Roman"/>
        <family val="1"/>
      </rPr>
      <t xml:space="preserve"> icons for directions)</t>
    </r>
  </si>
  <si>
    <t>Temporary Disability Insurance rate for direct care staff as of the last day of the reported fiscal year (per $100 in wages paid)</t>
  </si>
  <si>
    <t>Employment and Training Assessment rate</t>
  </si>
  <si>
    <t>Report the count of participants by service who are receiving delegated activities:</t>
  </si>
  <si>
    <t>Number of participants receiving Community Learning Service-Individual (CLS-I) services from your agency</t>
  </si>
  <si>
    <t>Number of participants who receive Residential Habilitation services in adult foster homes from your agency</t>
  </si>
  <si>
    <t>Number of participants receiving Respite services from your agency</t>
  </si>
  <si>
    <t>Number of participants receiving Job Coaching services from your agency</t>
  </si>
  <si>
    <t>Number of participants receiving Training and Consultation services from your agency</t>
  </si>
  <si>
    <t>Number of participants receiving Private Duty Nursing Services from your agency</t>
  </si>
  <si>
    <t>Number of participants receiving Chore services from your agency</t>
  </si>
  <si>
    <t>Report costs for the agency's most recently completed fiscal year
List all staff who provide billable I/DD services directly to participants, including paraprofessionals, therapists, and other professionals.</t>
  </si>
  <si>
    <t>Number of participants receiving Additional Residential Support from your agency</t>
  </si>
  <si>
    <t>Questions? Contact Alisher Abdullaev with Health Management Associates at aabdullaev@healthmanagement.com or (602) 562-2708.</t>
  </si>
  <si>
    <t>Hilo</t>
  </si>
  <si>
    <t>Please complete and submit your survey to Alisher Abdullaev at aabdullaev@healthmanagement.com by March 19, 2024</t>
  </si>
  <si>
    <t>February 20, 2024</t>
  </si>
  <si>
    <r>
      <t xml:space="preserve">Workers' Comp. and Temp. Disability Insurance </t>
    </r>
    <r>
      <rPr>
        <sz val="11"/>
        <color rgb="FF00B050"/>
        <rFont val="Webdings"/>
        <family val="1"/>
        <charset val="2"/>
      </rPr>
      <t>i</t>
    </r>
  </si>
  <si>
    <t>Community Learning Service-Group</t>
  </si>
  <si>
    <t>Residential Hab. - Adult Foster Homes</t>
  </si>
  <si>
    <t>Community Learning Service- Indiv.</t>
  </si>
  <si>
    <t>Indiv. Employ. Supp.- Job Development</t>
  </si>
  <si>
    <t>Indiv. Employ. Supp.- Job Coaching</t>
  </si>
  <si>
    <t>Number of direct care staff providing I/DD services employed by the agency as of the last day of the reported fiscal year</t>
  </si>
  <si>
    <t>Program facilities other than res. services (e.g., ADH programs) rent/mortgage/depreciation</t>
  </si>
  <si>
    <t>Program facilities other than res. services (e.g., ADH programs) repairs and modifications</t>
  </si>
  <si>
    <t>Program facilities other than res. services (e.g., ADH programs) janitorial/landscaping</t>
  </si>
  <si>
    <t>Program facilities other than res. services (e.g., ADH programs) utilities/telecommunications/etc.</t>
  </si>
  <si>
    <t>General excise taxes</t>
  </si>
  <si>
    <t>Does your agency have nurses who who delegate nursing-related tasks to other staff?</t>
  </si>
  <si>
    <t>Total number of hours worked by nurses per week</t>
  </si>
  <si>
    <t>Number of participants receiving Personal Assistance/Habilitation (PAB) services from your agency</t>
  </si>
  <si>
    <t>Residential Hab. - Licensed Homes</t>
  </si>
  <si>
    <r>
      <t xml:space="preserve">Residential Habilitation provided in Licensed Homes
Productivity and Other Factors </t>
    </r>
    <r>
      <rPr>
        <b/>
        <sz val="11"/>
        <color rgb="FF00B050"/>
        <rFont val="Times New Roman"/>
        <family val="1"/>
      </rPr>
      <t xml:space="preserve">(click the </t>
    </r>
    <r>
      <rPr>
        <b/>
        <sz val="11"/>
        <color rgb="FF00B050"/>
        <rFont val="Webdings"/>
        <family val="1"/>
        <charset val="2"/>
      </rPr>
      <t>i</t>
    </r>
    <r>
      <rPr>
        <b/>
        <sz val="11"/>
        <color rgb="FF00B050"/>
        <rFont val="Times New Roman"/>
        <family val="1"/>
      </rPr>
      <t xml:space="preserve"> icons for directions)</t>
    </r>
  </si>
  <si>
    <t>Home Ownership</t>
  </si>
  <si>
    <t>7a</t>
  </si>
  <si>
    <t>7b</t>
  </si>
  <si>
    <t>7c</t>
  </si>
  <si>
    <t>7d</t>
  </si>
  <si>
    <t>7e</t>
  </si>
  <si>
    <t>7f</t>
  </si>
  <si>
    <t>7g</t>
  </si>
  <si>
    <t>7h</t>
  </si>
  <si>
    <t>7i</t>
  </si>
  <si>
    <t>7j</t>
  </si>
  <si>
    <t>9a</t>
  </si>
  <si>
    <t>9b</t>
  </si>
  <si>
    <t>9c</t>
  </si>
  <si>
    <t>9d</t>
  </si>
  <si>
    <t>9e</t>
  </si>
  <si>
    <t>9f</t>
  </si>
  <si>
    <t>9g</t>
  </si>
  <si>
    <t>Agency-Owned</t>
  </si>
  <si>
    <t>Tier 1</t>
  </si>
  <si>
    <r>
      <t xml:space="preserve">Residential Habilitation, Licensed Homes Detail </t>
    </r>
    <r>
      <rPr>
        <b/>
        <sz val="11"/>
        <color rgb="FF00B050"/>
        <rFont val="Times New Roman"/>
        <family val="1"/>
      </rPr>
      <t xml:space="preserve">(see p. 7 of the instructions and click the </t>
    </r>
    <r>
      <rPr>
        <b/>
        <sz val="11"/>
        <color rgb="FF00B050"/>
        <rFont val="Webdings"/>
        <family val="1"/>
        <charset val="2"/>
      </rPr>
      <t>i</t>
    </r>
    <r>
      <rPr>
        <b/>
        <sz val="11"/>
        <color rgb="FF00B050"/>
        <rFont val="Times New Roman"/>
        <family val="1"/>
      </rPr>
      <t xml:space="preserve"> icons for directions)</t>
    </r>
  </si>
  <si>
    <t>Average number of ARS support hours per week per individual</t>
  </si>
  <si>
    <t>Annual number of days the program operates and provides services</t>
  </si>
  <si>
    <t>Of the individuals reported on Line 1, number who were not successfully placed in a job</t>
  </si>
  <si>
    <t>Reporting on this form should reflect current operations unless otherwise noted.</t>
  </si>
  <si>
    <t>No. of participants who received Job Development services from your agency during the most recent fiscal year</t>
  </si>
  <si>
    <t>Of the individuals reported on Line 1, number who were successfully placed in a job</t>
  </si>
  <si>
    <t>Staffing Pattern for a 'typical' week for a Job Developer.  Input the number of hours per week for the following:</t>
  </si>
  <si>
    <t>Average miles driven per week per Job Developer to travel between participant encounters</t>
  </si>
  <si>
    <t>Average miles driven per week per Job Developer to transport participants</t>
  </si>
  <si>
    <t>Average number of Job Coaching service encounters per week per Job Coach</t>
  </si>
  <si>
    <t>Performing 'collateral contacts' (e.g., making a telephone call to an employer regarding the participant)</t>
  </si>
  <si>
    <t>Average miles driven per week per Job Coach to travel between participant encounters</t>
  </si>
  <si>
    <t>Average miles driven per week per Job Coach to transport participants</t>
  </si>
  <si>
    <t>No. of participants who received Discovery and Career Planning services from your agency during the most recent fiscal year</t>
  </si>
  <si>
    <t>Average number of Discovery and Career Planning service encounters per week per worker</t>
  </si>
  <si>
    <t>Average miles driven per week per worker to travel between service encounters</t>
  </si>
  <si>
    <t>Average miles driven per week per worker to transport individual in the community</t>
  </si>
  <si>
    <t>No. of participants who received Benefits Counseling services from your agency during the most recent fiscal year</t>
  </si>
  <si>
    <t>Average number of Benefits Counseling service encounters per week per Benefits Counselor</t>
  </si>
  <si>
    <t>Staffing Pattern for a 'typical' week for a Benefits Counselor.  Input the number of hours per week for the following:</t>
  </si>
  <si>
    <t>Providing Discovery and Benefits Counseling services [Line 3 * Line 4]</t>
  </si>
  <si>
    <t>Average miles driven per week per benefits counselor to travel between service encounters</t>
  </si>
  <si>
    <t>Average miles driven per week per benefits counselor to transport individual in the community</t>
  </si>
  <si>
    <t>Average number of Community Navigator service encounters per week per Community Navigator</t>
  </si>
  <si>
    <t>Number of participants who received Community Navigator services from your agency during the most recent fiscal year</t>
  </si>
  <si>
    <t>Staffing Pattern for a 'typical' week for a Community Navigator.  Input the number of hours per week for the following:</t>
  </si>
  <si>
    <t>Average miles driven per week per Community Navigator to travel between service encounters</t>
  </si>
  <si>
    <t>Average miles driven per week per Community Navigator to transport individual in the community</t>
  </si>
  <si>
    <t>Average number of Training and Consultation service encounters per week per provider</t>
  </si>
  <si>
    <t>Staffing Pattern for a 'typical' week for a provider.  Input the number of hours per week for the following:</t>
  </si>
  <si>
    <t>Average miles driven per week per provider to travel between participant encounters</t>
  </si>
  <si>
    <t>Providing direct (face-to-face) Private Duty Nursing services [Line 2 * Line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</si>
</sst>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5" formatCode="&quot;$&quot;#,##0_);\(&quot;$&quot;#,##0\)"/>
    <numFmt numFmtId="44" formatCode="_(&quot;$&quot;* #,##0.00_);_(&quot;$&quot;* \(#,##0.00\);_(&quot;$&quot;* &quot;-&quot;??_);_(@_)"/>
    <numFmt numFmtId="43" formatCode="_(* #,##0.00_);_(* \(#,##0.00\);_(* &quot;-&quot;??_);_(@_)"/>
    <numFmt numFmtId="164" formatCode="0.0"/>
    <numFmt numFmtId="165" formatCode="&quot;$&quot;#,##0.00"/>
    <numFmt numFmtId="166" formatCode="&quot;$&quot;#,##0"/>
    <numFmt numFmtId="167" formatCode="[&lt;=9999999]###\-####;\(###\)\ ###\-####"/>
    <numFmt numFmtId="168" formatCode="#,##0.0"/>
    <numFmt numFmtId="169" formatCode="0.0%"/>
    <numFmt numFmtId="170" formatCode="mmmm\ d\,\ yyyy"/>
  </numFmts>
  <fonts count="4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Times New Roman"/>
      <family val="2"/>
    </font>
    <font>
      <sz val="10"/>
      <name val="Arial"/>
      <family val="2"/>
    </font>
    <font>
      <sz val="36"/>
      <name val="Times New Roman"/>
      <family val="1"/>
    </font>
    <font>
      <sz val="48"/>
      <name val="Times New Roman"/>
      <family val="1"/>
    </font>
    <font>
      <sz val="10"/>
      <color indexed="8"/>
      <name val="Arial"/>
      <family val="2"/>
    </font>
    <font>
      <b/>
      <sz val="11"/>
      <name val="Times New Roman"/>
      <family val="1"/>
    </font>
    <font>
      <sz val="11"/>
      <name val="Times New Roman"/>
      <family val="1"/>
    </font>
    <font>
      <i/>
      <sz val="11"/>
      <name val="Times New Roman"/>
      <family val="1"/>
    </font>
    <font>
      <b/>
      <i/>
      <sz val="11"/>
      <name val="Times New Roman"/>
      <family val="1"/>
    </font>
    <font>
      <sz val="10"/>
      <name val="Times New Roman"/>
      <family val="1"/>
    </font>
    <font>
      <sz val="18"/>
      <name val="Times New Roman"/>
      <family val="1"/>
    </font>
    <font>
      <sz val="24"/>
      <name val="Times New Roman"/>
      <family val="1"/>
    </font>
    <font>
      <sz val="12"/>
      <name val="Times New Roman"/>
      <family val="1"/>
    </font>
    <font>
      <sz val="11"/>
      <color theme="1"/>
      <name val="Calibri"/>
      <family val="2"/>
      <scheme val="minor"/>
    </font>
    <font>
      <sz val="10"/>
      <color theme="1"/>
      <name val="Arial"/>
      <family val="2"/>
    </font>
    <font>
      <u/>
      <sz val="10"/>
      <color theme="10"/>
      <name val="Arial"/>
      <family val="2"/>
    </font>
    <font>
      <sz val="11"/>
      <color theme="1"/>
      <name val="Times New Roman"/>
      <family val="1"/>
    </font>
    <font>
      <b/>
      <sz val="11"/>
      <color theme="1"/>
      <name val="Times New Roman"/>
      <family val="1"/>
    </font>
    <font>
      <i/>
      <sz val="11"/>
      <color theme="1"/>
      <name val="Times New Roman"/>
      <family val="1"/>
    </font>
    <font>
      <sz val="11"/>
      <color rgb="FF00B050"/>
      <name val="Webdings"/>
      <family val="1"/>
      <charset val="2"/>
    </font>
    <font>
      <b/>
      <sz val="11"/>
      <color rgb="FF00B050"/>
      <name val="Times New Roman"/>
      <family val="1"/>
    </font>
    <font>
      <b/>
      <sz val="11"/>
      <color rgb="FF00B050"/>
      <name val="Webdings"/>
      <family val="1"/>
      <charset val="2"/>
    </font>
    <font>
      <sz val="11"/>
      <color rgb="FF00B050"/>
      <name val="Times New Roman"/>
      <family val="1"/>
    </font>
    <font>
      <b/>
      <i/>
      <sz val="11"/>
      <color theme="1"/>
      <name val="Times New Roman"/>
      <family val="1"/>
    </font>
    <font>
      <b/>
      <sz val="10"/>
      <name val="Times New Roman"/>
      <family val="1"/>
    </font>
    <font>
      <sz val="11"/>
      <color theme="0"/>
      <name val="Times New Roman"/>
      <family val="1"/>
    </font>
    <font>
      <b/>
      <sz val="13"/>
      <color rgb="FF0B2D78"/>
      <name val="Times New Roman"/>
      <family val="1"/>
    </font>
    <font>
      <b/>
      <sz val="26"/>
      <name val="Times New Roman"/>
      <family val="1"/>
    </font>
    <font>
      <b/>
      <i/>
      <sz val="11"/>
      <color rgb="FF00B050"/>
      <name val="Times New Roman"/>
      <family val="1"/>
    </font>
    <font>
      <b/>
      <u/>
      <sz val="11"/>
      <name val="Times New Roman"/>
      <family val="1"/>
    </font>
    <font>
      <sz val="11"/>
      <color rgb="FFFF0000"/>
      <name val="Calibri"/>
      <family val="2"/>
      <scheme val="minor"/>
    </font>
    <font>
      <b/>
      <sz val="11"/>
      <color rgb="FFFF0000"/>
      <name val="Times New Roman"/>
      <family val="1"/>
    </font>
    <font>
      <i/>
      <sz val="11"/>
      <color rgb="FF00B050"/>
      <name val="Times New Roman"/>
      <family val="1"/>
    </font>
    <font>
      <sz val="11"/>
      <color rgb="FFFF0000"/>
      <name val="Times New Roman"/>
      <family val="1"/>
    </font>
    <font>
      <i/>
      <sz val="10.5"/>
      <color rgb="FF00B050"/>
      <name val="Times New Roman"/>
      <family val="1"/>
    </font>
    <font>
      <sz val="16"/>
      <name val="Times New Roman"/>
      <family val="1"/>
    </font>
  </fonts>
  <fills count="11">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lightUp">
        <bgColor theme="0" tint="-0.249977111117893"/>
      </patternFill>
    </fill>
    <fill>
      <patternFill patternType="solid">
        <fgColor theme="9" tint="0.79998168889431442"/>
        <bgColor indexed="64"/>
      </patternFill>
    </fill>
    <fill>
      <patternFill patternType="lightUp">
        <bgColor theme="0" tint="-0.24994659260841701"/>
      </patternFill>
    </fill>
    <fill>
      <patternFill patternType="lightUp">
        <bgColor indexed="22"/>
      </patternFill>
    </fill>
    <fill>
      <patternFill patternType="lightUp">
        <bgColor theme="6" tint="0.79998168889431442"/>
      </patternFill>
    </fill>
  </fills>
  <borders count="78">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thin">
        <color indexed="64"/>
      </left>
      <right style="thin">
        <color indexed="64"/>
      </right>
      <top/>
      <bottom/>
      <diagonal/>
    </border>
    <border>
      <left style="thin">
        <color auto="1"/>
      </left>
      <right style="thin">
        <color auto="1"/>
      </right>
      <top style="thin">
        <color auto="1"/>
      </top>
      <bottom/>
      <diagonal/>
    </border>
    <border>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s>
  <cellStyleXfs count="32">
    <xf numFmtId="0" fontId="0" fillId="0" borderId="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9"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8" fillId="0" borderId="0"/>
    <xf numFmtId="0" fontId="5" fillId="0" borderId="0"/>
    <xf numFmtId="0" fontId="18" fillId="0" borderId="0"/>
    <xf numFmtId="0" fontId="18" fillId="0" borderId="0"/>
    <xf numFmtId="0" fontId="17" fillId="0" borderId="0"/>
    <xf numFmtId="0" fontId="17" fillId="0" borderId="0"/>
    <xf numFmtId="9" fontId="17"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 fillId="0" borderId="0" applyNumberFormat="0" applyBorder="0" applyAlignment="0"/>
    <xf numFmtId="0" fontId="4" fillId="0" borderId="0"/>
    <xf numFmtId="0" fontId="3" fillId="0" borderId="0"/>
    <xf numFmtId="43" fontId="5"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0" fontId="2" fillId="0" borderId="0"/>
    <xf numFmtId="0" fontId="1" fillId="0" borderId="0"/>
  </cellStyleXfs>
  <cellXfs count="933">
    <xf numFmtId="0" fontId="0" fillId="0" borderId="0" xfId="0"/>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horizontal="center" vertical="top"/>
    </xf>
    <xf numFmtId="0" fontId="9" fillId="0" borderId="0" xfId="0" applyFont="1" applyAlignment="1">
      <alignment vertical="top"/>
    </xf>
    <xf numFmtId="39" fontId="10" fillId="0" borderId="1" xfId="2" applyNumberFormat="1" applyFont="1" applyFill="1" applyBorder="1" applyAlignment="1" applyProtection="1">
      <alignment vertical="top"/>
    </xf>
    <xf numFmtId="1" fontId="9" fillId="2" borderId="2" xfId="2" applyNumberFormat="1" applyFont="1" applyFill="1" applyBorder="1" applyAlignment="1" applyProtection="1">
      <alignment horizontal="center" vertical="top"/>
    </xf>
    <xf numFmtId="39" fontId="10" fillId="0" borderId="3" xfId="2" applyNumberFormat="1" applyFont="1" applyFill="1" applyBorder="1" applyAlignment="1" applyProtection="1">
      <alignment vertical="top"/>
    </xf>
    <xf numFmtId="39" fontId="12" fillId="0" borderId="4" xfId="2" applyNumberFormat="1" applyFont="1" applyFill="1" applyBorder="1" applyAlignment="1" applyProtection="1">
      <alignment vertical="top"/>
    </xf>
    <xf numFmtId="39" fontId="9" fillId="0" borderId="4" xfId="2" applyNumberFormat="1" applyFont="1" applyFill="1" applyBorder="1" applyAlignment="1" applyProtection="1">
      <alignment horizontal="center" vertical="top"/>
    </xf>
    <xf numFmtId="39" fontId="10" fillId="0" borderId="5" xfId="2" applyNumberFormat="1" applyFont="1" applyFill="1" applyBorder="1" applyAlignment="1" applyProtection="1">
      <alignment vertical="top"/>
    </xf>
    <xf numFmtId="2" fontId="9" fillId="2" borderId="2" xfId="2" applyNumberFormat="1" applyFont="1" applyFill="1" applyBorder="1" applyAlignment="1" applyProtection="1">
      <alignment horizontal="center" vertical="top"/>
    </xf>
    <xf numFmtId="2" fontId="9" fillId="2" borderId="6" xfId="2" applyNumberFormat="1" applyFont="1" applyFill="1" applyBorder="1" applyAlignment="1" applyProtection="1">
      <alignment horizontal="center" vertical="top"/>
    </xf>
    <xf numFmtId="39" fontId="10" fillId="0" borderId="1" xfId="2" applyNumberFormat="1" applyFont="1" applyFill="1" applyBorder="1" applyAlignment="1" applyProtection="1">
      <alignment horizontal="left" vertical="top"/>
    </xf>
    <xf numFmtId="39" fontId="10" fillId="0" borderId="7" xfId="2" applyNumberFormat="1" applyFont="1" applyFill="1" applyBorder="1" applyAlignment="1" applyProtection="1">
      <alignment vertical="top"/>
    </xf>
    <xf numFmtId="1" fontId="9" fillId="2" borderId="8" xfId="2" applyNumberFormat="1" applyFont="1" applyFill="1" applyBorder="1" applyAlignment="1" applyProtection="1">
      <alignment horizontal="center" vertical="top"/>
    </xf>
    <xf numFmtId="39" fontId="10" fillId="0" borderId="1" xfId="2" applyNumberFormat="1" applyFont="1" applyFill="1" applyBorder="1" applyAlignment="1" applyProtection="1">
      <alignment horizontal="left" vertical="top" indent="2"/>
    </xf>
    <xf numFmtId="39" fontId="10" fillId="0" borderId="1" xfId="2" quotePrefix="1" applyNumberFormat="1" applyFont="1" applyFill="1" applyBorder="1" applyAlignment="1" applyProtection="1">
      <alignment horizontal="left" vertical="top" indent="2"/>
    </xf>
    <xf numFmtId="164" fontId="9" fillId="2" borderId="2" xfId="2" applyNumberFormat="1" applyFont="1" applyFill="1" applyBorder="1" applyAlignment="1" applyProtection="1">
      <alignment horizontal="center" vertical="top"/>
    </xf>
    <xf numFmtId="0" fontId="10" fillId="3" borderId="0" xfId="0" applyFont="1" applyFill="1" applyAlignment="1">
      <alignment horizontal="center" vertical="top"/>
    </xf>
    <xf numFmtId="3" fontId="10" fillId="3" borderId="0" xfId="6" applyNumberFormat="1" applyFont="1" applyFill="1" applyAlignment="1" applyProtection="1">
      <alignment horizontal="center" vertical="top"/>
    </xf>
    <xf numFmtId="165" fontId="9" fillId="3" borderId="0" xfId="0" applyNumberFormat="1" applyFont="1" applyFill="1" applyAlignment="1">
      <alignment horizontal="center" vertical="top"/>
    </xf>
    <xf numFmtId="165" fontId="10" fillId="3" borderId="0" xfId="0" applyNumberFormat="1" applyFont="1" applyFill="1" applyAlignment="1">
      <alignment horizontal="center" vertical="top"/>
    </xf>
    <xf numFmtId="39" fontId="10" fillId="0" borderId="4" xfId="2" applyNumberFormat="1" applyFont="1" applyFill="1" applyBorder="1" applyAlignment="1" applyProtection="1">
      <alignment horizontal="center" vertical="top"/>
    </xf>
    <xf numFmtId="164" fontId="9" fillId="2" borderId="8" xfId="1" applyNumberFormat="1" applyFont="1" applyFill="1" applyBorder="1" applyAlignment="1" applyProtection="1">
      <alignment horizontal="center" vertical="top"/>
    </xf>
    <xf numFmtId="0" fontId="12" fillId="0" borderId="4" xfId="0" applyFont="1" applyBorder="1" applyAlignment="1">
      <alignment horizontal="left" vertical="top" wrapText="1"/>
    </xf>
    <xf numFmtId="1" fontId="9" fillId="2" borderId="9" xfId="2" applyNumberFormat="1" applyFont="1" applyFill="1" applyBorder="1" applyAlignment="1" applyProtection="1">
      <alignment horizontal="center" vertical="top"/>
    </xf>
    <xf numFmtId="1" fontId="9" fillId="2" borderId="8" xfId="1" applyNumberFormat="1" applyFont="1" applyFill="1" applyBorder="1" applyAlignment="1" applyProtection="1">
      <alignment horizontal="center" vertical="top"/>
    </xf>
    <xf numFmtId="1" fontId="9" fillId="2" borderId="2" xfId="19" applyNumberFormat="1" applyFont="1" applyFill="1" applyBorder="1" applyAlignment="1" applyProtection="1">
      <alignment horizontal="center" vertical="top"/>
    </xf>
    <xf numFmtId="39" fontId="12" fillId="0" borderId="10" xfId="2" applyNumberFormat="1" applyFont="1" applyFill="1" applyBorder="1" applyAlignment="1" applyProtection="1">
      <alignment vertical="top"/>
    </xf>
    <xf numFmtId="39" fontId="9" fillId="0" borderId="10" xfId="2" applyNumberFormat="1" applyFont="1" applyFill="1" applyBorder="1" applyAlignment="1" applyProtection="1">
      <alignment horizontal="center" vertical="top"/>
    </xf>
    <xf numFmtId="2" fontId="10" fillId="5" borderId="6" xfId="2" applyNumberFormat="1" applyFont="1" applyFill="1" applyBorder="1" applyAlignment="1" applyProtection="1">
      <alignment horizontal="center" vertical="top"/>
    </xf>
    <xf numFmtId="0" fontId="12" fillId="3" borderId="4" xfId="0" applyFont="1" applyFill="1" applyBorder="1" applyAlignment="1">
      <alignment horizontal="left" vertical="top"/>
    </xf>
    <xf numFmtId="2" fontId="9" fillId="3" borderId="4" xfId="2" applyNumberFormat="1" applyFont="1" applyFill="1" applyBorder="1" applyAlignment="1" applyProtection="1">
      <alignment horizontal="center" vertical="top"/>
    </xf>
    <xf numFmtId="0" fontId="10" fillId="3" borderId="2" xfId="0" applyFont="1" applyFill="1" applyBorder="1" applyAlignment="1">
      <alignment horizontal="left" vertical="top" wrapText="1"/>
    </xf>
    <xf numFmtId="0" fontId="10" fillId="3" borderId="0" xfId="0" applyFont="1" applyFill="1" applyAlignment="1">
      <alignment horizontal="left" vertical="top"/>
    </xf>
    <xf numFmtId="1" fontId="9" fillId="4" borderId="8" xfId="2" applyNumberFormat="1" applyFont="1" applyFill="1" applyBorder="1" applyAlignment="1" applyProtection="1">
      <alignment horizontal="center" vertical="top"/>
    </xf>
    <xf numFmtId="1" fontId="9" fillId="4" borderId="2" xfId="2" applyNumberFormat="1" applyFont="1" applyFill="1" applyBorder="1" applyAlignment="1" applyProtection="1">
      <alignment horizontal="center" vertical="top"/>
    </xf>
    <xf numFmtId="2" fontId="9" fillId="4" borderId="2" xfId="2" applyNumberFormat="1" applyFont="1" applyFill="1" applyBorder="1" applyAlignment="1" applyProtection="1">
      <alignment horizontal="center" vertical="top"/>
    </xf>
    <xf numFmtId="0" fontId="9" fillId="3" borderId="0" xfId="0" applyFont="1" applyFill="1" applyAlignment="1">
      <alignment vertical="top"/>
    </xf>
    <xf numFmtId="9" fontId="9" fillId="2" borderId="8" xfId="19" applyFont="1" applyFill="1" applyBorder="1" applyAlignment="1" applyProtection="1">
      <alignment horizontal="center" vertical="top"/>
    </xf>
    <xf numFmtId="37" fontId="9" fillId="4" borderId="8" xfId="2" applyNumberFormat="1" applyFont="1" applyFill="1" applyBorder="1" applyAlignment="1" applyProtection="1">
      <alignment horizontal="center" vertical="top"/>
    </xf>
    <xf numFmtId="39" fontId="10" fillId="0" borderId="1" xfId="2" applyNumberFormat="1" applyFont="1" applyFill="1" applyBorder="1" applyAlignment="1" applyProtection="1">
      <alignment vertical="top" wrapText="1"/>
    </xf>
    <xf numFmtId="0" fontId="20" fillId="3" borderId="0" xfId="17" applyFont="1" applyFill="1" applyAlignment="1">
      <alignment vertical="top"/>
    </xf>
    <xf numFmtId="166" fontId="20" fillId="3" borderId="0" xfId="17" applyNumberFormat="1" applyFont="1" applyFill="1" applyAlignment="1">
      <alignment horizontal="center" vertical="top"/>
    </xf>
    <xf numFmtId="0" fontId="10" fillId="3" borderId="0" xfId="0" applyFont="1" applyFill="1" applyAlignment="1">
      <alignment vertical="top"/>
    </xf>
    <xf numFmtId="0" fontId="9" fillId="4" borderId="2" xfId="0" applyFont="1" applyFill="1" applyBorder="1" applyAlignment="1">
      <alignment horizontal="center" vertical="top"/>
    </xf>
    <xf numFmtId="10" fontId="9" fillId="4" borderId="2" xfId="19" applyNumberFormat="1" applyFont="1" applyFill="1" applyBorder="1" applyAlignment="1" applyProtection="1">
      <alignment horizontal="center" vertical="top"/>
    </xf>
    <xf numFmtId="166" fontId="9" fillId="4" borderId="8" xfId="19" applyNumberFormat="1" applyFont="1" applyFill="1" applyBorder="1" applyAlignment="1" applyProtection="1">
      <alignment horizontal="center" vertical="top"/>
    </xf>
    <xf numFmtId="9" fontId="10" fillId="3" borderId="0" xfId="0" applyNumberFormat="1" applyFont="1" applyFill="1" applyAlignment="1">
      <alignment horizontal="center" vertical="top"/>
    </xf>
    <xf numFmtId="3" fontId="10" fillId="3" borderId="0" xfId="0" applyNumberFormat="1" applyFont="1" applyFill="1" applyAlignment="1">
      <alignment vertical="top"/>
    </xf>
    <xf numFmtId="0" fontId="12" fillId="0" borderId="0" xfId="0" applyFont="1" applyAlignment="1">
      <alignment horizontal="left" vertical="top" wrapText="1"/>
    </xf>
    <xf numFmtId="39" fontId="9" fillId="0" borderId="0" xfId="2" applyNumberFormat="1" applyFont="1" applyFill="1" applyBorder="1" applyAlignment="1" applyProtection="1">
      <alignment horizontal="center" vertical="top"/>
    </xf>
    <xf numFmtId="0" fontId="9" fillId="6" borderId="2" xfId="0" applyFont="1" applyFill="1" applyBorder="1" applyAlignment="1">
      <alignment horizontal="center" vertical="top"/>
    </xf>
    <xf numFmtId="0" fontId="10" fillId="3" borderId="10" xfId="0" applyFont="1" applyFill="1" applyBorder="1" applyAlignment="1">
      <alignment vertical="top"/>
    </xf>
    <xf numFmtId="0" fontId="10" fillId="5" borderId="2" xfId="0" applyFont="1" applyFill="1" applyBorder="1" applyAlignment="1">
      <alignment vertical="top"/>
    </xf>
    <xf numFmtId="165" fontId="10" fillId="5" borderId="2" xfId="6" applyNumberFormat="1" applyFont="1" applyFill="1" applyBorder="1" applyAlignment="1" applyProtection="1">
      <alignment horizontal="center" vertical="top"/>
    </xf>
    <xf numFmtId="0" fontId="20" fillId="3" borderId="0" xfId="17" applyFont="1" applyFill="1" applyAlignment="1">
      <alignment horizontal="left" vertical="top"/>
    </xf>
    <xf numFmtId="168" fontId="20" fillId="3" borderId="0" xfId="17" applyNumberFormat="1" applyFont="1" applyFill="1" applyAlignment="1">
      <alignment horizontal="center" vertical="top"/>
    </xf>
    <xf numFmtId="1" fontId="9" fillId="2" borderId="13" xfId="2" applyNumberFormat="1" applyFont="1" applyFill="1" applyBorder="1" applyAlignment="1" applyProtection="1">
      <alignment horizontal="center" vertical="top"/>
    </xf>
    <xf numFmtId="0" fontId="9" fillId="4" borderId="6" xfId="0" applyFont="1" applyFill="1" applyBorder="1" applyAlignment="1">
      <alignment horizontal="center" vertical="top"/>
    </xf>
    <xf numFmtId="39" fontId="10" fillId="0" borderId="1" xfId="2" applyNumberFormat="1" applyFont="1" applyFill="1" applyBorder="1" applyAlignment="1" applyProtection="1">
      <alignment horizontal="left" vertical="top" wrapText="1" indent="2"/>
    </xf>
    <xf numFmtId="1" fontId="9" fillId="2" borderId="12" xfId="2" applyNumberFormat="1" applyFont="1" applyFill="1" applyBorder="1" applyAlignment="1" applyProtection="1">
      <alignment horizontal="center" vertical="top"/>
    </xf>
    <xf numFmtId="2" fontId="9" fillId="2" borderId="12" xfId="2" applyNumberFormat="1" applyFont="1" applyFill="1" applyBorder="1" applyAlignment="1" applyProtection="1">
      <alignment horizontal="center" vertical="top"/>
    </xf>
    <xf numFmtId="0" fontId="10" fillId="5" borderId="6" xfId="0" applyFont="1" applyFill="1" applyBorder="1" applyAlignment="1">
      <alignment vertical="top"/>
    </xf>
    <xf numFmtId="0" fontId="10" fillId="5" borderId="0" xfId="0" applyFont="1" applyFill="1" applyAlignment="1">
      <alignment vertical="top"/>
    </xf>
    <xf numFmtId="2" fontId="9" fillId="2" borderId="18" xfId="2" applyNumberFormat="1" applyFont="1" applyFill="1" applyBorder="1" applyAlignment="1" applyProtection="1">
      <alignment horizontal="center" vertical="top"/>
    </xf>
    <xf numFmtId="2" fontId="9" fillId="2" borderId="11" xfId="2" applyNumberFormat="1" applyFont="1" applyFill="1" applyBorder="1" applyAlignment="1" applyProtection="1">
      <alignment horizontal="center" vertical="top"/>
    </xf>
    <xf numFmtId="1" fontId="9" fillId="2" borderId="18" xfId="2" applyNumberFormat="1" applyFont="1" applyFill="1" applyBorder="1" applyAlignment="1" applyProtection="1">
      <alignment horizontal="center" vertical="top"/>
    </xf>
    <xf numFmtId="39" fontId="10" fillId="0" borderId="0" xfId="2" applyNumberFormat="1" applyFont="1" applyFill="1" applyBorder="1" applyAlignment="1" applyProtection="1">
      <alignment horizontal="center" vertical="top"/>
    </xf>
    <xf numFmtId="0" fontId="11" fillId="0" borderId="0" xfId="0" applyFont="1" applyAlignment="1">
      <alignment vertical="top"/>
    </xf>
    <xf numFmtId="2" fontId="10" fillId="5" borderId="2" xfId="2" applyNumberFormat="1" applyFont="1" applyFill="1" applyBorder="1" applyAlignment="1" applyProtection="1">
      <alignment horizontal="center" vertical="top"/>
    </xf>
    <xf numFmtId="0" fontId="13" fillId="0" borderId="0" xfId="0" applyFont="1"/>
    <xf numFmtId="2" fontId="10" fillId="5" borderId="5" xfId="2" applyNumberFormat="1" applyFont="1" applyFill="1" applyBorder="1" applyAlignment="1" applyProtection="1">
      <alignment horizontal="center" vertical="top"/>
    </xf>
    <xf numFmtId="0" fontId="20" fillId="3" borderId="2" xfId="17" applyFont="1" applyFill="1" applyBorder="1" applyAlignment="1">
      <alignment horizontal="left" vertical="top"/>
    </xf>
    <xf numFmtId="1" fontId="9" fillId="2" borderId="31" xfId="2" applyNumberFormat="1" applyFont="1" applyFill="1" applyBorder="1" applyAlignment="1" applyProtection="1">
      <alignment horizontal="center" vertical="top"/>
    </xf>
    <xf numFmtId="2" fontId="9" fillId="2" borderId="31" xfId="2" applyNumberFormat="1" applyFont="1" applyFill="1" applyBorder="1" applyAlignment="1" applyProtection="1">
      <alignment horizontal="center" vertical="top"/>
    </xf>
    <xf numFmtId="2" fontId="9" fillId="2" borderId="30" xfId="2" applyNumberFormat="1" applyFont="1" applyFill="1" applyBorder="1" applyAlignment="1" applyProtection="1">
      <alignment horizontal="center" vertical="top"/>
    </xf>
    <xf numFmtId="1" fontId="9" fillId="2" borderId="29" xfId="2" applyNumberFormat="1" applyFont="1" applyFill="1" applyBorder="1" applyAlignment="1" applyProtection="1">
      <alignment horizontal="center" vertical="top"/>
    </xf>
    <xf numFmtId="2" fontId="10" fillId="5" borderId="30" xfId="2" applyNumberFormat="1" applyFont="1" applyFill="1" applyBorder="1" applyAlignment="1" applyProtection="1">
      <alignment horizontal="center" vertical="top"/>
    </xf>
    <xf numFmtId="2" fontId="10" fillId="5" borderId="37" xfId="2" applyNumberFormat="1" applyFont="1" applyFill="1" applyBorder="1" applyAlignment="1" applyProtection="1">
      <alignment horizontal="center" vertical="top"/>
    </xf>
    <xf numFmtId="39" fontId="9" fillId="0" borderId="25" xfId="2" applyNumberFormat="1" applyFont="1" applyFill="1" applyBorder="1" applyAlignment="1" applyProtection="1">
      <alignment horizontal="center" vertical="top"/>
    </xf>
    <xf numFmtId="39" fontId="10" fillId="0" borderId="25" xfId="2" applyNumberFormat="1" applyFont="1" applyFill="1" applyBorder="1" applyAlignment="1" applyProtection="1">
      <alignment horizontal="center" vertical="top"/>
    </xf>
    <xf numFmtId="2" fontId="9" fillId="2" borderId="32" xfId="2" applyNumberFormat="1" applyFont="1" applyFill="1" applyBorder="1" applyAlignment="1" applyProtection="1">
      <alignment horizontal="center" vertical="top"/>
    </xf>
    <xf numFmtId="0" fontId="20" fillId="3" borderId="2" xfId="17" applyFont="1" applyFill="1" applyBorder="1" applyAlignment="1">
      <alignment horizontal="left" vertical="top" indent="1"/>
    </xf>
    <xf numFmtId="0" fontId="20" fillId="3" borderId="36" xfId="17" applyFont="1" applyFill="1" applyBorder="1" applyAlignment="1">
      <alignment horizontal="center" vertical="top"/>
    </xf>
    <xf numFmtId="0" fontId="20" fillId="3" borderId="38" xfId="17" applyFont="1" applyFill="1" applyBorder="1" applyAlignment="1">
      <alignment horizontal="center" vertical="top"/>
    </xf>
    <xf numFmtId="165" fontId="21" fillId="5" borderId="13" xfId="17" applyNumberFormat="1" applyFont="1" applyFill="1" applyBorder="1" applyAlignment="1">
      <alignment vertical="top"/>
    </xf>
    <xf numFmtId="0" fontId="21" fillId="3" borderId="51" xfId="17" applyFont="1" applyFill="1" applyBorder="1" applyAlignment="1">
      <alignment vertical="top"/>
    </xf>
    <xf numFmtId="0" fontId="20" fillId="3" borderId="34" xfId="17" applyFont="1" applyFill="1" applyBorder="1" applyAlignment="1">
      <alignment horizontal="center" vertical="top"/>
    </xf>
    <xf numFmtId="0" fontId="20" fillId="3" borderId="37" xfId="17" applyFont="1" applyFill="1" applyBorder="1" applyAlignment="1">
      <alignment horizontal="center" vertical="top"/>
    </xf>
    <xf numFmtId="0" fontId="20" fillId="3" borderId="6" xfId="17" applyFont="1" applyFill="1" applyBorder="1" applyAlignment="1">
      <alignment horizontal="left" vertical="top"/>
    </xf>
    <xf numFmtId="0" fontId="21" fillId="3" borderId="34" xfId="17" applyFont="1" applyFill="1" applyBorder="1" applyAlignment="1">
      <alignment vertical="top"/>
    </xf>
    <xf numFmtId="0" fontId="20" fillId="3" borderId="21" xfId="17" applyFont="1" applyFill="1" applyBorder="1" applyAlignment="1">
      <alignment vertical="top"/>
    </xf>
    <xf numFmtId="0" fontId="20" fillId="3" borderId="25" xfId="17" applyFont="1" applyFill="1" applyBorder="1" applyAlignment="1">
      <alignment vertical="top"/>
    </xf>
    <xf numFmtId="0" fontId="20" fillId="3" borderId="55" xfId="17" applyFont="1" applyFill="1" applyBorder="1" applyAlignment="1">
      <alignment vertical="top"/>
    </xf>
    <xf numFmtId="0" fontId="20" fillId="3" borderId="39" xfId="17" applyFont="1" applyFill="1" applyBorder="1" applyAlignment="1">
      <alignment vertical="top"/>
    </xf>
    <xf numFmtId="0" fontId="21" fillId="3" borderId="52" xfId="17" applyFont="1" applyFill="1" applyBorder="1" applyAlignment="1">
      <alignment vertical="top"/>
    </xf>
    <xf numFmtId="0" fontId="10" fillId="0" borderId="37" xfId="17" applyFont="1" applyBorder="1" applyAlignment="1">
      <alignment horizontal="center" vertical="top"/>
    </xf>
    <xf numFmtId="0" fontId="10" fillId="0" borderId="36" xfId="17" applyFont="1" applyBorder="1" applyAlignment="1">
      <alignment horizontal="center" vertical="top"/>
    </xf>
    <xf numFmtId="0" fontId="10" fillId="0" borderId="38" xfId="17" applyFont="1" applyBorder="1" applyAlignment="1">
      <alignment horizontal="center" vertical="top"/>
    </xf>
    <xf numFmtId="0" fontId="10" fillId="3" borderId="36" xfId="0" applyFont="1" applyFill="1" applyBorder="1" applyAlignment="1">
      <alignment horizontal="center" vertical="top"/>
    </xf>
    <xf numFmtId="0" fontId="10" fillId="3" borderId="38" xfId="0" applyFont="1" applyFill="1" applyBorder="1" applyAlignment="1">
      <alignment horizontal="center" vertical="top"/>
    </xf>
    <xf numFmtId="165" fontId="10" fillId="5" borderId="13" xfId="6" applyNumberFormat="1" applyFont="1" applyFill="1" applyBorder="1" applyAlignment="1" applyProtection="1">
      <alignment horizontal="center" vertical="top"/>
    </xf>
    <xf numFmtId="0" fontId="10" fillId="3" borderId="42" xfId="0" applyFont="1" applyFill="1" applyBorder="1" applyAlignment="1">
      <alignment horizontal="center" vertical="top"/>
    </xf>
    <xf numFmtId="0" fontId="9" fillId="3" borderId="37" xfId="0" applyFont="1" applyFill="1" applyBorder="1" applyAlignment="1">
      <alignment horizontal="center" vertical="top"/>
    </xf>
    <xf numFmtId="0" fontId="9" fillId="4" borderId="6" xfId="0" applyFont="1" applyFill="1" applyBorder="1" applyAlignment="1">
      <alignment horizontal="left" vertical="top"/>
    </xf>
    <xf numFmtId="3" fontId="9" fillId="4" borderId="6" xfId="0" applyNumberFormat="1" applyFont="1" applyFill="1" applyBorder="1" applyAlignment="1">
      <alignment horizontal="center" vertical="top"/>
    </xf>
    <xf numFmtId="3" fontId="9" fillId="4" borderId="6" xfId="2" applyNumberFormat="1" applyFont="1" applyFill="1" applyBorder="1" applyAlignment="1" applyProtection="1">
      <alignment horizontal="center" vertical="top"/>
    </xf>
    <xf numFmtId="166" fontId="9" fillId="4" borderId="6" xfId="2" applyNumberFormat="1" applyFont="1" applyFill="1" applyBorder="1" applyAlignment="1" applyProtection="1">
      <alignment horizontal="center" vertical="top"/>
    </xf>
    <xf numFmtId="165" fontId="9" fillId="4" borderId="6" xfId="6" applyNumberFormat="1" applyFont="1" applyFill="1" applyBorder="1" applyAlignment="1" applyProtection="1">
      <alignment horizontal="center" vertical="top"/>
    </xf>
    <xf numFmtId="0" fontId="9" fillId="3" borderId="56" xfId="0" applyFont="1" applyFill="1" applyBorder="1"/>
    <xf numFmtId="0" fontId="10" fillId="3" borderId="37" xfId="0" applyFont="1" applyFill="1" applyBorder="1" applyAlignment="1">
      <alignment horizontal="center" vertical="top"/>
    </xf>
    <xf numFmtId="0" fontId="10" fillId="5" borderId="13" xfId="0" applyFont="1" applyFill="1" applyBorder="1" applyAlignment="1">
      <alignment vertical="top"/>
    </xf>
    <xf numFmtId="5" fontId="9" fillId="4" borderId="2" xfId="4" applyNumberFormat="1" applyFont="1" applyFill="1" applyBorder="1" applyAlignment="1" applyProtection="1">
      <alignment horizontal="center" vertical="top"/>
    </xf>
    <xf numFmtId="0" fontId="10" fillId="3" borderId="57" xfId="0" applyFont="1" applyFill="1" applyBorder="1" applyAlignment="1">
      <alignment horizontal="center" vertical="top"/>
    </xf>
    <xf numFmtId="0" fontId="10" fillId="3" borderId="34" xfId="0" applyFont="1" applyFill="1" applyBorder="1" applyAlignment="1">
      <alignment horizontal="center" vertical="top"/>
    </xf>
    <xf numFmtId="2" fontId="10" fillId="3" borderId="35" xfId="2" applyNumberFormat="1" applyFont="1" applyFill="1" applyBorder="1" applyAlignment="1" applyProtection="1">
      <alignment horizontal="center" vertical="top"/>
    </xf>
    <xf numFmtId="0" fontId="10" fillId="3" borderId="36" xfId="0" quotePrefix="1" applyFont="1" applyFill="1" applyBorder="1" applyAlignment="1">
      <alignment horizontal="center" vertical="top"/>
    </xf>
    <xf numFmtId="0" fontId="10" fillId="3" borderId="57" xfId="0" quotePrefix="1" applyFont="1" applyFill="1" applyBorder="1" applyAlignment="1">
      <alignment horizontal="center" vertical="top"/>
    </xf>
    <xf numFmtId="0" fontId="10" fillId="3" borderId="13" xfId="0" applyFont="1" applyFill="1" applyBorder="1" applyAlignment="1">
      <alignment horizontal="left" vertical="top" wrapText="1"/>
    </xf>
    <xf numFmtId="165" fontId="9" fillId="4" borderId="13" xfId="0" applyNumberFormat="1" applyFont="1" applyFill="1" applyBorder="1" applyAlignment="1">
      <alignment horizontal="center" vertical="top"/>
    </xf>
    <xf numFmtId="0" fontId="9" fillId="3" borderId="41" xfId="0" applyFont="1" applyFill="1" applyBorder="1" applyAlignment="1">
      <alignment horizontal="center" vertical="top"/>
    </xf>
    <xf numFmtId="0" fontId="12" fillId="3" borderId="10" xfId="0" applyFont="1" applyFill="1" applyBorder="1" applyAlignment="1">
      <alignment vertical="top"/>
    </xf>
    <xf numFmtId="39" fontId="9" fillId="3" borderId="10" xfId="2" applyNumberFormat="1" applyFont="1" applyFill="1" applyBorder="1" applyAlignment="1" applyProtection="1">
      <alignment horizontal="center" vertical="top"/>
    </xf>
    <xf numFmtId="39" fontId="9" fillId="3" borderId="40" xfId="2" applyNumberFormat="1" applyFont="1" applyFill="1" applyBorder="1" applyAlignment="1" applyProtection="1">
      <alignment horizontal="center" vertical="top"/>
    </xf>
    <xf numFmtId="0" fontId="10" fillId="3" borderId="41" xfId="0" quotePrefix="1" applyFont="1" applyFill="1" applyBorder="1" applyAlignment="1">
      <alignment horizontal="center" vertical="top"/>
    </xf>
    <xf numFmtId="0" fontId="12" fillId="3" borderId="10" xfId="0" applyFont="1" applyFill="1" applyBorder="1" applyAlignment="1">
      <alignment horizontal="left" vertical="top" wrapText="1"/>
    </xf>
    <xf numFmtId="164" fontId="9" fillId="3" borderId="10" xfId="2" applyNumberFormat="1" applyFont="1" applyFill="1" applyBorder="1" applyAlignment="1" applyProtection="1">
      <alignment horizontal="center" vertical="top"/>
    </xf>
    <xf numFmtId="164" fontId="10" fillId="3" borderId="40" xfId="2" applyNumberFormat="1" applyFont="1" applyFill="1" applyBorder="1" applyAlignment="1" applyProtection="1">
      <alignment horizontal="center" vertical="top"/>
    </xf>
    <xf numFmtId="0" fontId="10" fillId="0" borderId="24" xfId="0" applyFont="1" applyBorder="1" applyAlignment="1">
      <alignment horizontal="center" vertical="top"/>
    </xf>
    <xf numFmtId="0" fontId="10" fillId="0" borderId="36" xfId="0" applyFont="1" applyBorder="1" applyAlignment="1">
      <alignment horizontal="center" vertical="top"/>
    </xf>
    <xf numFmtId="0" fontId="10" fillId="0" borderId="38" xfId="0" applyFont="1" applyBorder="1" applyAlignment="1">
      <alignment horizontal="center" vertical="top"/>
    </xf>
    <xf numFmtId="0" fontId="10" fillId="0" borderId="41" xfId="0" applyFont="1" applyBorder="1" applyAlignment="1">
      <alignment horizontal="center" vertical="top"/>
    </xf>
    <xf numFmtId="0" fontId="10" fillId="0" borderId="37" xfId="0" applyFont="1" applyBorder="1" applyAlignment="1">
      <alignment horizontal="center" vertical="top"/>
    </xf>
    <xf numFmtId="2" fontId="10" fillId="5" borderId="31" xfId="2" applyNumberFormat="1" applyFont="1" applyFill="1" applyBorder="1" applyAlignment="1" applyProtection="1">
      <alignment horizontal="center" vertical="top"/>
    </xf>
    <xf numFmtId="39" fontId="10" fillId="0" borderId="3" xfId="2" applyNumberFormat="1" applyFont="1" applyFill="1" applyBorder="1" applyAlignment="1" applyProtection="1">
      <alignment horizontal="left" vertical="top"/>
    </xf>
    <xf numFmtId="0" fontId="10" fillId="0" borderId="34" xfId="0" applyFont="1" applyBorder="1" applyAlignment="1">
      <alignment horizontal="center" vertical="top"/>
    </xf>
    <xf numFmtId="39" fontId="10" fillId="0" borderId="35" xfId="2" applyNumberFormat="1" applyFont="1" applyFill="1" applyBorder="1" applyAlignment="1" applyProtection="1">
      <alignment horizontal="center" vertical="top"/>
    </xf>
    <xf numFmtId="37" fontId="9" fillId="0" borderId="32" xfId="2" applyNumberFormat="1" applyFont="1" applyFill="1" applyBorder="1" applyAlignment="1" applyProtection="1">
      <alignment horizontal="center" vertical="top" wrapText="1"/>
    </xf>
    <xf numFmtId="37" fontId="9" fillId="0" borderId="13" xfId="2" applyNumberFormat="1" applyFont="1" applyFill="1" applyBorder="1" applyAlignment="1" applyProtection="1">
      <alignment horizontal="center" vertical="top" wrapText="1"/>
    </xf>
    <xf numFmtId="39" fontId="9" fillId="0" borderId="40" xfId="2" applyNumberFormat="1" applyFont="1" applyFill="1" applyBorder="1" applyAlignment="1" applyProtection="1">
      <alignment horizontal="center" vertical="top"/>
    </xf>
    <xf numFmtId="0" fontId="28" fillId="0" borderId="0" xfId="0" applyFont="1"/>
    <xf numFmtId="2" fontId="9" fillId="2" borderId="13" xfId="2" applyNumberFormat="1" applyFont="1" applyFill="1" applyBorder="1" applyAlignment="1" applyProtection="1">
      <alignment horizontal="center" vertical="top"/>
    </xf>
    <xf numFmtId="0" fontId="10" fillId="0" borderId="57" xfId="0" applyFont="1" applyBorder="1" applyAlignment="1">
      <alignment horizontal="center" vertical="top"/>
    </xf>
    <xf numFmtId="39" fontId="9" fillId="0" borderId="35" xfId="2" applyNumberFormat="1" applyFont="1" applyFill="1" applyBorder="1" applyAlignment="1" applyProtection="1">
      <alignment horizontal="center" vertical="top"/>
    </xf>
    <xf numFmtId="2" fontId="10" fillId="5" borderId="50" xfId="2" applyNumberFormat="1" applyFont="1" applyFill="1" applyBorder="1" applyAlignment="1" applyProtection="1">
      <alignment horizontal="center" vertical="top"/>
    </xf>
    <xf numFmtId="2" fontId="10" fillId="5" borderId="13" xfId="2" applyNumberFormat="1" applyFont="1" applyFill="1" applyBorder="1" applyAlignment="1" applyProtection="1">
      <alignment horizontal="center" vertical="top"/>
    </xf>
    <xf numFmtId="39" fontId="10" fillId="0" borderId="3" xfId="2" applyNumberFormat="1" applyFont="1" applyFill="1" applyBorder="1" applyAlignment="1" applyProtection="1">
      <alignment horizontal="left" vertical="top" indent="2"/>
    </xf>
    <xf numFmtId="1" fontId="9" fillId="2" borderId="13" xfId="1" applyNumberFormat="1" applyFont="1" applyFill="1" applyBorder="1" applyAlignment="1" applyProtection="1">
      <alignment horizontal="center" vertical="top"/>
    </xf>
    <xf numFmtId="39" fontId="10" fillId="0" borderId="7" xfId="2" applyNumberFormat="1" applyFont="1" applyFill="1" applyBorder="1" applyAlignment="1" applyProtection="1">
      <alignment horizontal="left" vertical="top"/>
    </xf>
    <xf numFmtId="2" fontId="10" fillId="5" borderId="32" xfId="2" applyNumberFormat="1" applyFont="1" applyFill="1" applyBorder="1" applyAlignment="1" applyProtection="1">
      <alignment horizontal="center" vertical="top"/>
    </xf>
    <xf numFmtId="0" fontId="10" fillId="0" borderId="26" xfId="0" applyFont="1" applyBorder="1" applyAlignment="1">
      <alignment horizontal="center" vertical="top"/>
    </xf>
    <xf numFmtId="3" fontId="9" fillId="2" borderId="20" xfId="2" applyNumberFormat="1" applyFont="1" applyFill="1" applyBorder="1" applyAlignment="1" applyProtection="1">
      <alignment horizontal="center" vertical="top"/>
    </xf>
    <xf numFmtId="39" fontId="10" fillId="3" borderId="1" xfId="2" applyNumberFormat="1" applyFont="1" applyFill="1" applyBorder="1" applyAlignment="1" applyProtection="1">
      <alignment horizontal="left" vertical="top"/>
    </xf>
    <xf numFmtId="39" fontId="10" fillId="3" borderId="1" xfId="2" applyNumberFormat="1" applyFont="1" applyFill="1" applyBorder="1" applyAlignment="1" applyProtection="1">
      <alignment vertical="top" wrapText="1"/>
    </xf>
    <xf numFmtId="0" fontId="10" fillId="0" borderId="0" xfId="0" applyFont="1" applyAlignment="1">
      <alignment horizontal="center" vertical="top" wrapText="1"/>
    </xf>
    <xf numFmtId="39" fontId="10" fillId="0" borderId="5" xfId="2" applyNumberFormat="1" applyFont="1" applyFill="1" applyBorder="1" applyAlignment="1" applyProtection="1">
      <alignment vertical="top" wrapText="1"/>
    </xf>
    <xf numFmtId="3" fontId="9" fillId="2" borderId="31" xfId="2" applyNumberFormat="1" applyFont="1" applyFill="1" applyBorder="1" applyAlignment="1" applyProtection="1">
      <alignment horizontal="center" vertical="top"/>
    </xf>
    <xf numFmtId="166" fontId="9" fillId="2" borderId="31" xfId="2" applyNumberFormat="1" applyFont="1" applyFill="1" applyBorder="1" applyAlignment="1" applyProtection="1">
      <alignment horizontal="center" vertical="top"/>
    </xf>
    <xf numFmtId="0" fontId="10" fillId="0" borderId="45" xfId="0" applyFont="1" applyBorder="1" applyAlignment="1">
      <alignment horizontal="center" vertical="top"/>
    </xf>
    <xf numFmtId="0" fontId="12" fillId="0" borderId="19" xfId="0" applyFont="1" applyBorder="1" applyAlignment="1">
      <alignment horizontal="left" vertical="top" wrapText="1"/>
    </xf>
    <xf numFmtId="39" fontId="9" fillId="0" borderId="19" xfId="2" applyNumberFormat="1" applyFont="1" applyFill="1" applyBorder="1" applyAlignment="1" applyProtection="1">
      <alignment horizontal="center" vertical="top"/>
    </xf>
    <xf numFmtId="3" fontId="9" fillId="2" borderId="32" xfId="2" applyNumberFormat="1" applyFont="1" applyFill="1" applyBorder="1" applyAlignment="1" applyProtection="1">
      <alignment horizontal="center" vertical="top"/>
    </xf>
    <xf numFmtId="3" fontId="9" fillId="0" borderId="0" xfId="2" applyNumberFormat="1" applyFont="1" applyFill="1" applyBorder="1" applyAlignment="1" applyProtection="1">
      <alignment horizontal="center" vertical="top"/>
    </xf>
    <xf numFmtId="39" fontId="10" fillId="0" borderId="0" xfId="2" applyNumberFormat="1" applyFont="1" applyFill="1" applyBorder="1" applyAlignment="1" applyProtection="1">
      <alignment horizontal="left" vertical="top" wrapText="1"/>
    </xf>
    <xf numFmtId="14" fontId="29" fillId="3" borderId="0" xfId="17" applyNumberFormat="1" applyFont="1" applyFill="1" applyAlignment="1">
      <alignment vertical="top"/>
    </xf>
    <xf numFmtId="0" fontId="9" fillId="3" borderId="60" xfId="0" applyFont="1" applyFill="1" applyBorder="1" applyAlignment="1">
      <alignment horizontal="center" vertical="top"/>
    </xf>
    <xf numFmtId="39" fontId="9" fillId="0" borderId="61" xfId="2" applyNumberFormat="1" applyFont="1" applyFill="1" applyBorder="1" applyAlignment="1" applyProtection="1">
      <alignment horizontal="center" vertical="top"/>
    </xf>
    <xf numFmtId="0" fontId="12" fillId="0" borderId="24" xfId="0" applyFont="1" applyBorder="1" applyAlignment="1">
      <alignment horizontal="left" vertical="top" wrapText="1"/>
    </xf>
    <xf numFmtId="0" fontId="9" fillId="4" borderId="2" xfId="0" applyFont="1" applyFill="1" applyBorder="1" applyAlignment="1">
      <alignment horizontal="left" vertical="top"/>
    </xf>
    <xf numFmtId="0" fontId="21" fillId="0" borderId="42" xfId="17" applyFont="1" applyBorder="1" applyAlignment="1">
      <alignment horizontal="center" vertical="top"/>
    </xf>
    <xf numFmtId="0" fontId="21" fillId="4" borderId="23" xfId="17" applyFont="1" applyFill="1" applyBorder="1" applyAlignment="1">
      <alignment vertical="top"/>
    </xf>
    <xf numFmtId="3" fontId="21" fillId="4" borderId="23" xfId="17" applyNumberFormat="1" applyFont="1" applyFill="1" applyBorder="1" applyAlignment="1">
      <alignment horizontal="center" vertical="top"/>
    </xf>
    <xf numFmtId="166" fontId="21" fillId="4" borderId="23" xfId="17" applyNumberFormat="1" applyFont="1" applyFill="1" applyBorder="1" applyAlignment="1">
      <alignment horizontal="center" vertical="top"/>
    </xf>
    <xf numFmtId="0" fontId="9" fillId="4" borderId="23" xfId="0" applyFont="1" applyFill="1" applyBorder="1" applyAlignment="1">
      <alignment horizontal="left" vertical="top"/>
    </xf>
    <xf numFmtId="9" fontId="9" fillId="4" borderId="58" xfId="0" applyNumberFormat="1" applyFont="1" applyFill="1" applyBorder="1" applyAlignment="1">
      <alignment horizontal="center" vertical="top"/>
    </xf>
    <xf numFmtId="9" fontId="9" fillId="4" borderId="4" xfId="0" applyNumberFormat="1" applyFont="1" applyFill="1" applyBorder="1" applyAlignment="1">
      <alignment horizontal="center" vertical="top"/>
    </xf>
    <xf numFmtId="9" fontId="9" fillId="4" borderId="28" xfId="0" applyNumberFormat="1" applyFont="1" applyFill="1" applyBorder="1" applyAlignment="1">
      <alignment horizontal="center" vertical="top"/>
    </xf>
    <xf numFmtId="1" fontId="9" fillId="4" borderId="23" xfId="0" applyNumberFormat="1" applyFont="1" applyFill="1" applyBorder="1" applyAlignment="1">
      <alignment horizontal="left" vertical="top"/>
    </xf>
    <xf numFmtId="0" fontId="9" fillId="4" borderId="23" xfId="0" applyFont="1" applyFill="1" applyBorder="1" applyAlignment="1">
      <alignment horizontal="center" vertical="top"/>
    </xf>
    <xf numFmtId="49" fontId="9" fillId="4" borderId="23" xfId="0" applyNumberFormat="1" applyFont="1" applyFill="1" applyBorder="1" applyAlignment="1">
      <alignment horizontal="center" vertical="top"/>
    </xf>
    <xf numFmtId="165" fontId="9" fillId="4" borderId="23" xfId="0" applyNumberFormat="1" applyFont="1" applyFill="1" applyBorder="1" applyAlignment="1">
      <alignment horizontal="center" vertical="top"/>
    </xf>
    <xf numFmtId="165" fontId="9" fillId="4" borderId="23" xfId="2" applyNumberFormat="1" applyFont="1" applyFill="1" applyBorder="1" applyAlignment="1" applyProtection="1">
      <alignment horizontal="center" vertical="top"/>
    </xf>
    <xf numFmtId="3" fontId="9" fillId="4" borderId="28" xfId="6" applyNumberFormat="1" applyFont="1" applyFill="1" applyBorder="1" applyAlignment="1" applyProtection="1">
      <alignment horizontal="center" vertical="top"/>
    </xf>
    <xf numFmtId="0" fontId="9" fillId="3" borderId="52" xfId="0" applyFont="1" applyFill="1" applyBorder="1" applyAlignment="1">
      <alignment vertical="top"/>
    </xf>
    <xf numFmtId="39" fontId="10" fillId="0" borderId="34" xfId="2" applyNumberFormat="1" applyFont="1" applyFill="1" applyBorder="1" applyAlignment="1" applyProtection="1">
      <alignment horizontal="center" vertical="top"/>
    </xf>
    <xf numFmtId="1" fontId="9" fillId="2" borderId="32" xfId="2" applyNumberFormat="1" applyFont="1" applyFill="1" applyBorder="1" applyAlignment="1" applyProtection="1">
      <alignment horizontal="center" vertical="top"/>
    </xf>
    <xf numFmtId="0" fontId="10" fillId="0" borderId="56" xfId="0" applyFont="1" applyBorder="1" applyAlignment="1">
      <alignment horizontal="center" vertical="top"/>
    </xf>
    <xf numFmtId="37" fontId="9" fillId="3" borderId="52" xfId="2" applyNumberFormat="1" applyFont="1" applyFill="1" applyBorder="1" applyAlignment="1" applyProtection="1">
      <alignment horizontal="center" vertical="top" wrapText="1"/>
    </xf>
    <xf numFmtId="37" fontId="9" fillId="3" borderId="53" xfId="2" applyNumberFormat="1" applyFont="1" applyFill="1" applyBorder="1" applyAlignment="1" applyProtection="1">
      <alignment horizontal="center" vertical="top" wrapText="1"/>
    </xf>
    <xf numFmtId="37" fontId="9" fillId="0" borderId="38" xfId="2" applyNumberFormat="1" applyFont="1" applyFill="1" applyBorder="1" applyAlignment="1" applyProtection="1">
      <alignment horizontal="center" vertical="top" wrapText="1"/>
    </xf>
    <xf numFmtId="37" fontId="9" fillId="0" borderId="3" xfId="2" applyNumberFormat="1" applyFont="1" applyFill="1" applyBorder="1" applyAlignment="1" applyProtection="1">
      <alignment horizontal="center" vertical="top" wrapText="1"/>
    </xf>
    <xf numFmtId="39" fontId="20" fillId="0" borderId="1" xfId="2" applyNumberFormat="1" applyFont="1" applyFill="1" applyBorder="1" applyAlignment="1" applyProtection="1">
      <alignment horizontal="left" vertical="top"/>
    </xf>
    <xf numFmtId="39" fontId="20" fillId="0" borderId="7" xfId="2" applyNumberFormat="1" applyFont="1" applyFill="1" applyBorder="1" applyAlignment="1" applyProtection="1">
      <alignment horizontal="left" vertical="top"/>
    </xf>
    <xf numFmtId="14" fontId="9" fillId="4" borderId="58" xfId="2" applyNumberFormat="1" applyFont="1" applyFill="1" applyBorder="1" applyAlignment="1" applyProtection="1">
      <alignment horizontal="center" vertical="top"/>
    </xf>
    <xf numFmtId="9" fontId="9" fillId="2" borderId="31" xfId="19" applyFont="1" applyFill="1" applyBorder="1" applyAlignment="1" applyProtection="1">
      <alignment horizontal="center" vertical="top"/>
    </xf>
    <xf numFmtId="0" fontId="10" fillId="0" borderId="64" xfId="0" applyFont="1" applyBorder="1" applyAlignment="1">
      <alignment horizontal="center" vertical="top"/>
    </xf>
    <xf numFmtId="0" fontId="10" fillId="0" borderId="66" xfId="0" applyFont="1" applyBorder="1" applyAlignment="1">
      <alignment horizontal="center" vertical="top"/>
    </xf>
    <xf numFmtId="0" fontId="10" fillId="0" borderId="67" xfId="0" applyFont="1" applyBorder="1" applyAlignment="1">
      <alignment horizontal="center" vertical="top"/>
    </xf>
    <xf numFmtId="0" fontId="13" fillId="3" borderId="0" xfId="14" applyFont="1" applyFill="1"/>
    <xf numFmtId="0" fontId="15" fillId="3" borderId="0" xfId="14" applyFont="1" applyFill="1" applyAlignment="1">
      <alignment horizontal="center" vertical="center" wrapText="1"/>
    </xf>
    <xf numFmtId="0" fontId="15" fillId="3" borderId="0" xfId="14" applyFont="1" applyFill="1" applyAlignment="1">
      <alignment horizontal="center" vertical="center"/>
    </xf>
    <xf numFmtId="0" fontId="30" fillId="3" borderId="0" xfId="14" applyFont="1" applyFill="1" applyAlignment="1">
      <alignment horizontal="center" vertical="center"/>
    </xf>
    <xf numFmtId="0" fontId="13" fillId="3" borderId="71" xfId="14" applyFont="1" applyFill="1" applyBorder="1"/>
    <xf numFmtId="0" fontId="31" fillId="3" borderId="70" xfId="14" applyFont="1" applyFill="1" applyBorder="1" applyAlignment="1">
      <alignment horizontal="center" vertical="center" wrapText="1"/>
    </xf>
    <xf numFmtId="0" fontId="31" fillId="3" borderId="70" xfId="14" applyFont="1" applyFill="1" applyBorder="1" applyAlignment="1">
      <alignment horizontal="center" wrapText="1"/>
    </xf>
    <xf numFmtId="0" fontId="31" fillId="3" borderId="70" xfId="14" applyFont="1" applyFill="1" applyBorder="1" applyAlignment="1">
      <alignment horizontal="center"/>
    </xf>
    <xf numFmtId="0" fontId="13" fillId="3" borderId="68" xfId="14" applyFont="1" applyFill="1" applyBorder="1" applyAlignment="1">
      <alignment horizontal="center"/>
    </xf>
    <xf numFmtId="0" fontId="13" fillId="3" borderId="0" xfId="14" applyFont="1" applyFill="1" applyAlignment="1">
      <alignment horizontal="center"/>
    </xf>
    <xf numFmtId="0" fontId="14" fillId="3" borderId="0" xfId="14" applyFont="1" applyFill="1" applyAlignment="1">
      <alignment horizontal="center"/>
    </xf>
    <xf numFmtId="0" fontId="14" fillId="3" borderId="0" xfId="14" applyFont="1" applyFill="1"/>
    <xf numFmtId="49" fontId="14" fillId="3" borderId="0" xfId="14" applyNumberFormat="1" applyFont="1" applyFill="1" applyAlignment="1">
      <alignment horizontal="center"/>
    </xf>
    <xf numFmtId="0" fontId="16" fillId="3" borderId="0" xfId="14" applyFont="1" applyFill="1" applyAlignment="1">
      <alignment horizontal="center"/>
    </xf>
    <xf numFmtId="0" fontId="20" fillId="3" borderId="27" xfId="17" applyFont="1" applyFill="1" applyBorder="1" applyAlignment="1">
      <alignment vertical="top"/>
    </xf>
    <xf numFmtId="166" fontId="9" fillId="4" borderId="13" xfId="0" applyNumberFormat="1" applyFont="1" applyFill="1" applyBorder="1" applyAlignment="1">
      <alignment horizontal="center" vertical="top"/>
    </xf>
    <xf numFmtId="39" fontId="10" fillId="0" borderId="5" xfId="2" applyNumberFormat="1" applyFont="1" applyFill="1" applyBorder="1" applyAlignment="1" applyProtection="1">
      <alignment horizontal="left" vertical="top"/>
    </xf>
    <xf numFmtId="39" fontId="10" fillId="0" borderId="2" xfId="2" applyNumberFormat="1" applyFont="1" applyFill="1" applyBorder="1" applyAlignment="1" applyProtection="1">
      <alignment horizontal="left" vertical="top"/>
    </xf>
    <xf numFmtId="0" fontId="9" fillId="3" borderId="0" xfId="0" applyFont="1" applyFill="1" applyAlignment="1">
      <alignment horizontal="center" vertical="top"/>
    </xf>
    <xf numFmtId="37" fontId="9" fillId="3" borderId="9" xfId="2" applyNumberFormat="1" applyFont="1" applyFill="1" applyBorder="1" applyAlignment="1" applyProtection="1">
      <alignment horizontal="center" wrapText="1"/>
    </xf>
    <xf numFmtId="39" fontId="10" fillId="0" borderId="3" xfId="2" applyNumberFormat="1" applyFont="1" applyFill="1" applyBorder="1" applyAlignment="1" applyProtection="1">
      <alignment horizontal="left" vertical="top" wrapText="1"/>
    </xf>
    <xf numFmtId="1" fontId="9" fillId="2" borderId="30" xfId="2" applyNumberFormat="1" applyFont="1" applyFill="1" applyBorder="1" applyAlignment="1" applyProtection="1">
      <alignment horizontal="center" vertical="top"/>
    </xf>
    <xf numFmtId="0" fontId="10" fillId="0" borderId="65" xfId="0" applyFont="1" applyBorder="1" applyAlignment="1">
      <alignment horizontal="center" vertical="top"/>
    </xf>
    <xf numFmtId="0" fontId="12" fillId="0" borderId="34" xfId="0" applyFont="1" applyBorder="1" applyAlignment="1">
      <alignment horizontal="left" vertical="top" wrapText="1"/>
    </xf>
    <xf numFmtId="0" fontId="10" fillId="0" borderId="4" xfId="0" applyFont="1" applyBorder="1" applyAlignment="1">
      <alignment vertical="top" wrapText="1"/>
    </xf>
    <xf numFmtId="0" fontId="9" fillId="3" borderId="23" xfId="0" applyFont="1" applyFill="1" applyBorder="1" applyAlignment="1">
      <alignment vertical="top"/>
    </xf>
    <xf numFmtId="39" fontId="9" fillId="0" borderId="23" xfId="2" applyNumberFormat="1" applyFont="1" applyFill="1" applyBorder="1" applyAlignment="1" applyProtection="1">
      <alignment horizontal="center" vertical="top" wrapText="1"/>
    </xf>
    <xf numFmtId="39" fontId="9" fillId="0" borderId="28" xfId="2" applyNumberFormat="1" applyFont="1" applyFill="1" applyBorder="1" applyAlignment="1" applyProtection="1">
      <alignment horizontal="center" vertical="top" wrapText="1"/>
    </xf>
    <xf numFmtId="39" fontId="9" fillId="0" borderId="34" xfId="2" applyNumberFormat="1" applyFont="1" applyFill="1" applyBorder="1" applyAlignment="1" applyProtection="1">
      <alignment horizontal="center" vertical="top"/>
    </xf>
    <xf numFmtId="39" fontId="10" fillId="0" borderId="6" xfId="2" applyNumberFormat="1" applyFont="1" applyFill="1" applyBorder="1" applyAlignment="1" applyProtection="1">
      <alignment vertical="top" wrapText="1"/>
    </xf>
    <xf numFmtId="1" fontId="9" fillId="2" borderId="6" xfId="2" applyNumberFormat="1" applyFont="1" applyFill="1" applyBorder="1" applyAlignment="1" applyProtection="1">
      <alignment horizontal="center" vertical="top"/>
    </xf>
    <xf numFmtId="39" fontId="9" fillId="3" borderId="4" xfId="2" applyNumberFormat="1" applyFont="1" applyFill="1" applyBorder="1" applyAlignment="1" applyProtection="1">
      <alignment horizontal="center" vertical="top"/>
    </xf>
    <xf numFmtId="0" fontId="9" fillId="0" borderId="64" xfId="0" applyFont="1" applyBorder="1" applyAlignment="1">
      <alignment wrapText="1"/>
    </xf>
    <xf numFmtId="0" fontId="10" fillId="0" borderId="70" xfId="0" applyFont="1" applyBorder="1" applyAlignment="1">
      <alignment horizontal="center" vertical="top"/>
    </xf>
    <xf numFmtId="39" fontId="10" fillId="3" borderId="35" xfId="2" applyNumberFormat="1" applyFont="1" applyFill="1" applyBorder="1" applyAlignment="1" applyProtection="1">
      <alignment horizontal="center" vertical="top"/>
    </xf>
    <xf numFmtId="9" fontId="9" fillId="2" borderId="31" xfId="2" applyNumberFormat="1" applyFont="1" applyFill="1" applyBorder="1" applyAlignment="1" applyProtection="1">
      <alignment horizontal="center" vertical="top"/>
    </xf>
    <xf numFmtId="167" fontId="20" fillId="3" borderId="27" xfId="17" applyNumberFormat="1" applyFont="1" applyFill="1" applyBorder="1" applyAlignment="1">
      <alignment vertical="top"/>
    </xf>
    <xf numFmtId="0" fontId="19" fillId="3" borderId="27" xfId="10" applyFill="1" applyBorder="1" applyAlignment="1" applyProtection="1">
      <alignment vertical="top"/>
    </xf>
    <xf numFmtId="165" fontId="9" fillId="3" borderId="8" xfId="6" applyNumberFormat="1" applyFont="1" applyFill="1" applyBorder="1" applyAlignment="1" applyProtection="1">
      <alignment horizontal="center" vertical="top" wrapText="1"/>
    </xf>
    <xf numFmtId="165" fontId="9" fillId="3" borderId="29" xfId="6" applyNumberFormat="1" applyFont="1" applyFill="1" applyBorder="1" applyAlignment="1" applyProtection="1">
      <alignment horizontal="center" vertical="top" wrapText="1"/>
    </xf>
    <xf numFmtId="9" fontId="9" fillId="4" borderId="6" xfId="19" applyFont="1" applyFill="1" applyBorder="1" applyAlignment="1" applyProtection="1">
      <alignment horizontal="center" vertical="top"/>
    </xf>
    <xf numFmtId="3" fontId="9" fillId="4" borderId="11" xfId="6" applyNumberFormat="1" applyFont="1" applyFill="1" applyBorder="1" applyAlignment="1" applyProtection="1">
      <alignment horizontal="center" vertical="top"/>
    </xf>
    <xf numFmtId="3" fontId="9" fillId="4" borderId="30" xfId="6" applyNumberFormat="1" applyFont="1" applyFill="1" applyBorder="1" applyAlignment="1" applyProtection="1">
      <alignment horizontal="center" vertical="top"/>
    </xf>
    <xf numFmtId="1" fontId="9" fillId="4" borderId="31" xfId="2" applyNumberFormat="1" applyFont="1" applyFill="1" applyBorder="1" applyAlignment="1" applyProtection="1">
      <alignment horizontal="center" vertical="top"/>
    </xf>
    <xf numFmtId="1" fontId="9" fillId="4" borderId="32" xfId="2" applyNumberFormat="1" applyFont="1" applyFill="1" applyBorder="1" applyAlignment="1" applyProtection="1">
      <alignment horizontal="center" vertical="top"/>
    </xf>
    <xf numFmtId="3" fontId="9" fillId="4" borderId="31" xfId="2" applyNumberFormat="1" applyFont="1" applyFill="1" applyBorder="1" applyAlignment="1" applyProtection="1">
      <alignment horizontal="center" vertical="top"/>
    </xf>
    <xf numFmtId="3" fontId="9" fillId="4" borderId="30" xfId="2" applyNumberFormat="1" applyFont="1" applyFill="1" applyBorder="1" applyAlignment="1" applyProtection="1">
      <alignment horizontal="center" vertical="top"/>
    </xf>
    <xf numFmtId="3" fontId="9" fillId="4" borderId="2" xfId="2" applyNumberFormat="1" applyFont="1" applyFill="1" applyBorder="1" applyAlignment="1" applyProtection="1">
      <alignment horizontal="center" vertical="top"/>
    </xf>
    <xf numFmtId="0" fontId="10" fillId="4" borderId="1" xfId="2" applyNumberFormat="1" applyFont="1" applyFill="1" applyBorder="1" applyAlignment="1" applyProtection="1">
      <alignment horizontal="center" vertical="top"/>
    </xf>
    <xf numFmtId="3" fontId="10" fillId="4" borderId="2" xfId="2" applyNumberFormat="1" applyFont="1" applyFill="1" applyBorder="1" applyAlignment="1" applyProtection="1">
      <alignment horizontal="center" vertical="top"/>
    </xf>
    <xf numFmtId="3" fontId="10" fillId="4" borderId="31" xfId="2" applyNumberFormat="1" applyFont="1" applyFill="1" applyBorder="1" applyAlignment="1" applyProtection="1">
      <alignment horizontal="center" vertical="top"/>
    </xf>
    <xf numFmtId="0" fontId="10" fillId="4" borderId="2" xfId="2" applyNumberFormat="1" applyFont="1" applyFill="1" applyBorder="1" applyAlignment="1" applyProtection="1">
      <alignment horizontal="center" vertical="top"/>
    </xf>
    <xf numFmtId="0" fontId="10" fillId="4" borderId="13" xfId="2" applyNumberFormat="1" applyFont="1" applyFill="1" applyBorder="1" applyAlignment="1" applyProtection="1">
      <alignment horizontal="center" vertical="top"/>
    </xf>
    <xf numFmtId="3" fontId="10" fillId="4" borderId="13" xfId="2" applyNumberFormat="1" applyFont="1" applyFill="1" applyBorder="1" applyAlignment="1" applyProtection="1">
      <alignment horizontal="center" vertical="top"/>
    </xf>
    <xf numFmtId="3" fontId="10" fillId="4" borderId="32" xfId="2" applyNumberFormat="1" applyFont="1" applyFill="1" applyBorder="1" applyAlignment="1" applyProtection="1">
      <alignment horizontal="center" vertical="top"/>
    </xf>
    <xf numFmtId="0" fontId="10" fillId="4" borderId="23" xfId="2" applyNumberFormat="1" applyFont="1" applyFill="1" applyBorder="1" applyAlignment="1" applyProtection="1">
      <alignment horizontal="center" vertical="top"/>
    </xf>
    <xf numFmtId="3" fontId="10" fillId="4" borderId="23" xfId="2" applyNumberFormat="1" applyFont="1" applyFill="1" applyBorder="1" applyAlignment="1" applyProtection="1">
      <alignment horizontal="center" vertical="top"/>
    </xf>
    <xf numFmtId="3" fontId="10" fillId="4" borderId="28" xfId="2" applyNumberFormat="1" applyFont="1" applyFill="1" applyBorder="1" applyAlignment="1" applyProtection="1">
      <alignment horizontal="center" vertical="top"/>
    </xf>
    <xf numFmtId="0" fontId="10" fillId="4" borderId="3" xfId="2" applyNumberFormat="1" applyFont="1" applyFill="1" applyBorder="1" applyAlignment="1" applyProtection="1">
      <alignment horizontal="center" vertical="top"/>
    </xf>
    <xf numFmtId="39" fontId="10" fillId="0" borderId="2" xfId="2" applyNumberFormat="1" applyFont="1" applyBorder="1" applyAlignment="1" applyProtection="1">
      <alignment vertical="top" wrapText="1"/>
    </xf>
    <xf numFmtId="39" fontId="10" fillId="0" borderId="2" xfId="2" applyNumberFormat="1" applyFont="1" applyBorder="1" applyAlignment="1" applyProtection="1">
      <alignment horizontal="left" vertical="top"/>
    </xf>
    <xf numFmtId="2" fontId="23" fillId="3" borderId="65" xfId="2" applyNumberFormat="1" applyFont="1" applyFill="1" applyBorder="1" applyAlignment="1" applyProtection="1">
      <alignment horizontal="center" vertical="top"/>
    </xf>
    <xf numFmtId="2" fontId="23" fillId="3" borderId="66" xfId="2" applyNumberFormat="1" applyFont="1" applyFill="1" applyBorder="1" applyAlignment="1" applyProtection="1">
      <alignment horizontal="center" vertical="top"/>
    </xf>
    <xf numFmtId="9" fontId="9" fillId="3" borderId="47" xfId="0" applyNumberFormat="1" applyFont="1" applyFill="1" applyBorder="1" applyAlignment="1">
      <alignment horizontal="center" textRotation="90" wrapText="1"/>
    </xf>
    <xf numFmtId="37" fontId="23" fillId="3" borderId="15" xfId="2" applyNumberFormat="1" applyFont="1" applyFill="1" applyBorder="1" applyAlignment="1" applyProtection="1">
      <alignment horizontal="center" vertical="top" wrapText="1"/>
      <protection locked="0"/>
    </xf>
    <xf numFmtId="37" fontId="23" fillId="3" borderId="54" xfId="2" applyNumberFormat="1" applyFont="1" applyFill="1" applyBorder="1" applyAlignment="1" applyProtection="1">
      <alignment horizontal="center" vertical="top" wrapText="1"/>
      <protection locked="0"/>
    </xf>
    <xf numFmtId="3" fontId="9" fillId="2" borderId="8" xfId="1" applyNumberFormat="1" applyFont="1" applyFill="1" applyBorder="1" applyAlignment="1" applyProtection="1">
      <alignment horizontal="center" vertical="top"/>
    </xf>
    <xf numFmtId="39" fontId="10" fillId="0" borderId="7" xfId="2" applyNumberFormat="1" applyFont="1" applyFill="1" applyBorder="1" applyAlignment="1" applyProtection="1">
      <alignment horizontal="left" vertical="top" indent="4"/>
    </xf>
    <xf numFmtId="3" fontId="9" fillId="2" borderId="2" xfId="2" applyNumberFormat="1" applyFont="1" applyFill="1" applyBorder="1" applyAlignment="1" applyProtection="1">
      <alignment horizontal="center" vertical="top"/>
    </xf>
    <xf numFmtId="39" fontId="10" fillId="0" borderId="1" xfId="2" quotePrefix="1" applyNumberFormat="1" applyFont="1" applyFill="1" applyBorder="1" applyAlignment="1" applyProtection="1">
      <alignment horizontal="left" vertical="top" wrapText="1" indent="2"/>
    </xf>
    <xf numFmtId="2" fontId="23" fillId="3" borderId="9" xfId="2" applyNumberFormat="1" applyFont="1" applyFill="1" applyBorder="1" applyAlignment="1" applyProtection="1">
      <alignment horizontal="center" vertical="top"/>
    </xf>
    <xf numFmtId="4" fontId="10" fillId="5" borderId="2" xfId="2" applyNumberFormat="1" applyFont="1" applyFill="1" applyBorder="1" applyAlignment="1" applyProtection="1">
      <alignment horizontal="center" vertical="top"/>
    </xf>
    <xf numFmtId="4" fontId="10" fillId="5" borderId="31" xfId="2" applyNumberFormat="1" applyFont="1" applyFill="1" applyBorder="1" applyAlignment="1" applyProtection="1">
      <alignment horizontal="center" vertical="top"/>
    </xf>
    <xf numFmtId="4" fontId="10" fillId="0" borderId="0" xfId="2" applyNumberFormat="1" applyFont="1" applyFill="1" applyBorder="1" applyAlignment="1" applyProtection="1">
      <alignment horizontal="center" vertical="top"/>
    </xf>
    <xf numFmtId="4" fontId="10" fillId="0" borderId="25" xfId="2" applyNumberFormat="1" applyFont="1" applyFill="1" applyBorder="1" applyAlignment="1" applyProtection="1">
      <alignment horizontal="center" vertical="top"/>
    </xf>
    <xf numFmtId="4" fontId="10" fillId="5" borderId="5" xfId="2" applyNumberFormat="1" applyFont="1" applyFill="1" applyBorder="1" applyAlignment="1" applyProtection="1">
      <alignment horizontal="center" vertical="top"/>
    </xf>
    <xf numFmtId="4" fontId="10" fillId="5" borderId="30" xfId="2" applyNumberFormat="1" applyFont="1" applyFill="1" applyBorder="1" applyAlignment="1" applyProtection="1">
      <alignment horizontal="center" vertical="top"/>
    </xf>
    <xf numFmtId="4" fontId="10" fillId="5" borderId="37" xfId="2" applyNumberFormat="1" applyFont="1" applyFill="1" applyBorder="1" applyAlignment="1" applyProtection="1">
      <alignment horizontal="center" vertical="top"/>
    </xf>
    <xf numFmtId="4" fontId="10" fillId="5" borderId="6" xfId="2" applyNumberFormat="1" applyFont="1" applyFill="1" applyBorder="1" applyAlignment="1" applyProtection="1">
      <alignment horizontal="center" vertical="top"/>
    </xf>
    <xf numFmtId="0" fontId="21" fillId="3" borderId="0" xfId="17" applyFont="1" applyFill="1" applyAlignment="1">
      <alignment horizontal="center" vertical="top" wrapText="1"/>
    </xf>
    <xf numFmtId="39" fontId="10" fillId="0" borderId="2" xfId="2" applyNumberFormat="1" applyFont="1" applyFill="1" applyBorder="1" applyAlignment="1" applyProtection="1">
      <alignment horizontal="left" vertical="top" wrapText="1" indent="2"/>
    </xf>
    <xf numFmtId="0" fontId="20" fillId="3" borderId="2" xfId="29" applyFont="1" applyFill="1" applyBorder="1" applyAlignment="1">
      <alignment horizontal="left" vertical="top"/>
    </xf>
    <xf numFmtId="0" fontId="10" fillId="0" borderId="2" xfId="29" applyFont="1" applyBorder="1" applyAlignment="1">
      <alignment horizontal="left" vertical="top" wrapText="1"/>
    </xf>
    <xf numFmtId="0" fontId="20" fillId="3" borderId="2" xfId="29" applyFont="1" applyFill="1" applyBorder="1" applyAlignment="1">
      <alignment vertical="top"/>
    </xf>
    <xf numFmtId="0" fontId="21" fillId="3" borderId="13" xfId="29" applyFont="1" applyFill="1" applyBorder="1" applyAlignment="1">
      <alignment vertical="top"/>
    </xf>
    <xf numFmtId="166" fontId="20" fillId="3" borderId="0" xfId="30" applyNumberFormat="1" applyFont="1" applyFill="1" applyAlignment="1">
      <alignment horizontal="center" vertical="top"/>
    </xf>
    <xf numFmtId="0" fontId="22" fillId="3" borderId="0" xfId="30" applyFont="1" applyFill="1" applyAlignment="1">
      <alignment vertical="top"/>
    </xf>
    <xf numFmtId="166" fontId="21" fillId="4" borderId="6" xfId="30" applyNumberFormat="1" applyFont="1" applyFill="1" applyBorder="1" applyAlignment="1">
      <alignment horizontal="center" vertical="top"/>
    </xf>
    <xf numFmtId="166" fontId="21" fillId="4" borderId="11" xfId="30" applyNumberFormat="1" applyFont="1" applyFill="1" applyBorder="1" applyAlignment="1">
      <alignment horizontal="center" vertical="top"/>
    </xf>
    <xf numFmtId="0" fontId="20" fillId="3" borderId="0" xfId="30" applyFont="1" applyFill="1" applyAlignment="1">
      <alignment horizontal="left" vertical="top"/>
    </xf>
    <xf numFmtId="0" fontId="20" fillId="3" borderId="0" xfId="30" applyFont="1" applyFill="1" applyAlignment="1">
      <alignment vertical="top"/>
    </xf>
    <xf numFmtId="168" fontId="20" fillId="3" borderId="0" xfId="30" applyNumberFormat="1" applyFont="1" applyFill="1" applyAlignment="1">
      <alignment horizontal="center" vertical="top"/>
    </xf>
    <xf numFmtId="9" fontId="20" fillId="3" borderId="0" xfId="30" applyNumberFormat="1" applyFont="1" applyFill="1" applyAlignment="1">
      <alignment horizontal="center" vertical="top"/>
    </xf>
    <xf numFmtId="0" fontId="35" fillId="3" borderId="0" xfId="29" applyFont="1" applyFill="1" applyAlignment="1">
      <alignment vertical="top"/>
    </xf>
    <xf numFmtId="0" fontId="21" fillId="3" borderId="0" xfId="30" applyFont="1" applyFill="1" applyAlignment="1">
      <alignment vertical="top"/>
    </xf>
    <xf numFmtId="0" fontId="21" fillId="3" borderId="0" xfId="30" applyFont="1" applyFill="1" applyAlignment="1">
      <alignment horizontal="center" vertical="top"/>
    </xf>
    <xf numFmtId="0" fontId="36" fillId="3" borderId="0" xfId="30" applyFont="1" applyFill="1" applyAlignment="1">
      <alignment vertical="top"/>
    </xf>
    <xf numFmtId="9" fontId="21" fillId="3" borderId="3" xfId="30" applyNumberFormat="1" applyFont="1" applyFill="1" applyBorder="1" applyAlignment="1">
      <alignment horizontal="center" textRotation="90" wrapText="1"/>
    </xf>
    <xf numFmtId="9" fontId="21" fillId="3" borderId="13" xfId="30" applyNumberFormat="1" applyFont="1" applyFill="1" applyBorder="1" applyAlignment="1">
      <alignment horizontal="center" textRotation="90" wrapText="1"/>
    </xf>
    <xf numFmtId="9" fontId="21" fillId="3" borderId="15" xfId="30" applyNumberFormat="1" applyFont="1" applyFill="1" applyBorder="1" applyAlignment="1">
      <alignment horizontal="center" textRotation="90" wrapText="1"/>
    </xf>
    <xf numFmtId="9" fontId="21" fillId="3" borderId="54" xfId="30" applyNumberFormat="1" applyFont="1" applyFill="1" applyBorder="1" applyAlignment="1">
      <alignment horizontal="center" textRotation="90" wrapText="1"/>
    </xf>
    <xf numFmtId="9" fontId="21" fillId="4" borderId="23" xfId="30" applyNumberFormat="1" applyFont="1" applyFill="1" applyBorder="1" applyAlignment="1">
      <alignment horizontal="center" vertical="top"/>
    </xf>
    <xf numFmtId="9" fontId="21" fillId="4" borderId="58" xfId="30" applyNumberFormat="1" applyFont="1" applyFill="1" applyBorder="1" applyAlignment="1">
      <alignment horizontal="center" vertical="top"/>
    </xf>
    <xf numFmtId="9" fontId="21" fillId="4" borderId="28" xfId="30" applyNumberFormat="1" applyFont="1" applyFill="1" applyBorder="1" applyAlignment="1">
      <alignment horizontal="center" vertical="top"/>
    </xf>
    <xf numFmtId="0" fontId="37" fillId="3" borderId="0" xfId="30" applyFont="1" applyFill="1" applyAlignment="1">
      <alignment vertical="top"/>
    </xf>
    <xf numFmtId="0" fontId="20" fillId="3" borderId="0" xfId="30" applyFont="1" applyFill="1" applyAlignment="1">
      <alignment horizontal="center" vertical="top"/>
    </xf>
    <xf numFmtId="0" fontId="38" fillId="3" borderId="75" xfId="30" applyFont="1" applyFill="1" applyBorder="1" applyAlignment="1">
      <alignment vertical="top"/>
    </xf>
    <xf numFmtId="0" fontId="38" fillId="3" borderId="0" xfId="30" applyFont="1" applyFill="1" applyAlignment="1">
      <alignment horizontal="center" vertical="top" wrapText="1"/>
    </xf>
    <xf numFmtId="166" fontId="21" fillId="3" borderId="4" xfId="30" applyNumberFormat="1" applyFont="1" applyFill="1" applyBorder="1" applyAlignment="1">
      <alignment horizontal="center" vertical="top" wrapText="1"/>
    </xf>
    <xf numFmtId="166" fontId="21" fillId="3" borderId="35" xfId="30" applyNumberFormat="1" applyFont="1" applyFill="1" applyBorder="1" applyAlignment="1">
      <alignment horizontal="center" vertical="top" wrapText="1"/>
    </xf>
    <xf numFmtId="166" fontId="21" fillId="3" borderId="55" xfId="30" applyNumberFormat="1" applyFont="1" applyFill="1" applyBorder="1" applyAlignment="1">
      <alignment horizontal="center" vertical="top" wrapText="1"/>
    </xf>
    <xf numFmtId="166" fontId="21" fillId="3" borderId="15" xfId="30" applyNumberFormat="1" applyFont="1" applyFill="1" applyBorder="1" applyAlignment="1">
      <alignment horizontal="center" vertical="top" wrapText="1"/>
    </xf>
    <xf numFmtId="166" fontId="21" fillId="3" borderId="75" xfId="30" applyNumberFormat="1" applyFont="1" applyFill="1" applyBorder="1" applyAlignment="1">
      <alignment horizontal="center" vertical="top" wrapText="1"/>
    </xf>
    <xf numFmtId="166" fontId="21" fillId="3" borderId="54" xfId="30" applyNumberFormat="1" applyFont="1" applyFill="1" applyBorder="1" applyAlignment="1">
      <alignment horizontal="center" vertical="top" wrapText="1"/>
    </xf>
    <xf numFmtId="0" fontId="21" fillId="3" borderId="34" xfId="30" applyFont="1" applyFill="1" applyBorder="1" applyAlignment="1">
      <alignment horizontal="center" vertical="top"/>
    </xf>
    <xf numFmtId="0" fontId="20" fillId="3" borderId="37" xfId="30" applyFont="1" applyFill="1" applyBorder="1" applyAlignment="1">
      <alignment horizontal="center" vertical="top"/>
    </xf>
    <xf numFmtId="166" fontId="20" fillId="7" borderId="11" xfId="30" applyNumberFormat="1" applyFont="1" applyFill="1" applyBorder="1" applyAlignment="1" applyProtection="1">
      <alignment horizontal="right" vertical="top"/>
      <protection locked="0"/>
    </xf>
    <xf numFmtId="9" fontId="20" fillId="6" borderId="6" xfId="30" applyNumberFormat="1" applyFont="1" applyFill="1" applyBorder="1" applyAlignment="1">
      <alignment horizontal="center" vertical="top"/>
    </xf>
    <xf numFmtId="9" fontId="20" fillId="7" borderId="6" xfId="30" applyNumberFormat="1" applyFont="1" applyFill="1" applyBorder="1" applyAlignment="1" applyProtection="1">
      <alignment horizontal="center" vertical="top"/>
      <protection locked="0"/>
    </xf>
    <xf numFmtId="9" fontId="20" fillId="6" borderId="5" xfId="30" applyNumberFormat="1" applyFont="1" applyFill="1" applyBorder="1" applyAlignment="1">
      <alignment horizontal="center" vertical="top"/>
    </xf>
    <xf numFmtId="9" fontId="20" fillId="7" borderId="30" xfId="30" applyNumberFormat="1" applyFont="1" applyFill="1" applyBorder="1" applyAlignment="1" applyProtection="1">
      <alignment horizontal="center" vertical="top"/>
      <protection locked="0"/>
    </xf>
    <xf numFmtId="0" fontId="23" fillId="3" borderId="24" xfId="30" applyFont="1" applyFill="1" applyBorder="1" applyAlignment="1">
      <alignment vertical="top" wrapText="1"/>
    </xf>
    <xf numFmtId="0" fontId="20" fillId="3" borderId="36" xfId="30" applyFont="1" applyFill="1" applyBorder="1" applyAlignment="1">
      <alignment horizontal="center" vertical="top"/>
    </xf>
    <xf numFmtId="9" fontId="20" fillId="6" borderId="2" xfId="30" applyNumberFormat="1" applyFont="1" applyFill="1" applyBorder="1" applyAlignment="1">
      <alignment horizontal="center" vertical="top"/>
    </xf>
    <xf numFmtId="9" fontId="20" fillId="6" borderId="1" xfId="30" applyNumberFormat="1" applyFont="1" applyFill="1" applyBorder="1" applyAlignment="1">
      <alignment horizontal="center" vertical="top"/>
    </xf>
    <xf numFmtId="9" fontId="20" fillId="7" borderId="11" xfId="30" applyNumberFormat="1" applyFont="1" applyFill="1" applyBorder="1" applyAlignment="1" applyProtection="1">
      <alignment horizontal="center" vertical="top"/>
      <protection locked="0"/>
    </xf>
    <xf numFmtId="9" fontId="20" fillId="7" borderId="10" xfId="30" applyNumberFormat="1" applyFont="1" applyFill="1" applyBorder="1" applyAlignment="1" applyProtection="1">
      <alignment horizontal="center" vertical="top"/>
      <protection locked="0"/>
    </xf>
    <xf numFmtId="9" fontId="20" fillId="7" borderId="12" xfId="30" applyNumberFormat="1" applyFont="1" applyFill="1" applyBorder="1" applyAlignment="1" applyProtection="1">
      <alignment horizontal="center" vertical="top"/>
      <protection locked="0"/>
    </xf>
    <xf numFmtId="9" fontId="20" fillId="7" borderId="2" xfId="30" applyNumberFormat="1" applyFont="1" applyFill="1" applyBorder="1" applyAlignment="1" applyProtection="1">
      <alignment horizontal="center" vertical="top"/>
      <protection locked="0"/>
    </xf>
    <xf numFmtId="9" fontId="20" fillId="7" borderId="17" xfId="30" applyNumberFormat="1" applyFont="1" applyFill="1" applyBorder="1" applyAlignment="1" applyProtection="1">
      <alignment horizontal="center" vertical="top"/>
      <protection locked="0"/>
    </xf>
    <xf numFmtId="9" fontId="20" fillId="7" borderId="31" xfId="30" applyNumberFormat="1" applyFont="1" applyFill="1" applyBorder="1" applyAlignment="1" applyProtection="1">
      <alignment horizontal="center" vertical="top"/>
      <protection locked="0"/>
    </xf>
    <xf numFmtId="0" fontId="23" fillId="3" borderId="24" xfId="30" applyFont="1" applyFill="1" applyBorder="1" applyAlignment="1">
      <alignment vertical="top"/>
    </xf>
    <xf numFmtId="0" fontId="20" fillId="3" borderId="12" xfId="30" applyFont="1" applyFill="1" applyBorder="1" applyAlignment="1">
      <alignment horizontal="left" vertical="top"/>
    </xf>
    <xf numFmtId="0" fontId="20" fillId="3" borderId="1" xfId="30" applyFont="1" applyFill="1" applyBorder="1" applyAlignment="1">
      <alignment horizontal="left" vertical="top"/>
    </xf>
    <xf numFmtId="0" fontId="23" fillId="3" borderId="24" xfId="14" applyFont="1" applyFill="1" applyBorder="1" applyAlignment="1">
      <alignment vertical="top"/>
    </xf>
    <xf numFmtId="4" fontId="23" fillId="3" borderId="0" xfId="2" applyNumberFormat="1" applyFont="1" applyFill="1" applyBorder="1" applyAlignment="1" applyProtection="1">
      <alignment horizontal="center" vertical="top"/>
    </xf>
    <xf numFmtId="166" fontId="20" fillId="7" borderId="21" xfId="30" applyNumberFormat="1" applyFont="1" applyFill="1" applyBorder="1" applyAlignment="1" applyProtection="1">
      <alignment horizontal="right" vertical="top"/>
      <protection locked="0"/>
    </xf>
    <xf numFmtId="166" fontId="20" fillId="7" borderId="12" xfId="30" applyNumberFormat="1" applyFont="1" applyFill="1" applyBorder="1" applyAlignment="1" applyProtection="1">
      <alignment horizontal="right" vertical="top"/>
      <protection locked="0"/>
    </xf>
    <xf numFmtId="0" fontId="20" fillId="3" borderId="26" xfId="30" applyFont="1" applyFill="1" applyBorder="1" applyAlignment="1">
      <alignment horizontal="center" vertical="top"/>
    </xf>
    <xf numFmtId="9" fontId="20" fillId="7" borderId="9" xfId="30" applyNumberFormat="1" applyFont="1" applyFill="1" applyBorder="1" applyAlignment="1" applyProtection="1">
      <alignment horizontal="center" vertical="top"/>
      <protection locked="0"/>
    </xf>
    <xf numFmtId="9" fontId="20" fillId="7" borderId="27" xfId="30" applyNumberFormat="1" applyFont="1" applyFill="1" applyBorder="1" applyAlignment="1" applyProtection="1">
      <alignment horizontal="center" vertical="top"/>
      <protection locked="0"/>
    </xf>
    <xf numFmtId="0" fontId="20" fillId="3" borderId="38" xfId="30" applyFont="1" applyFill="1" applyBorder="1" applyAlignment="1">
      <alignment horizontal="center" vertical="top"/>
    </xf>
    <xf numFmtId="166" fontId="20" fillId="7" borderId="18" xfId="30" applyNumberFormat="1" applyFont="1" applyFill="1" applyBorder="1" applyAlignment="1" applyProtection="1">
      <alignment horizontal="right" vertical="top"/>
      <protection locked="0"/>
    </xf>
    <xf numFmtId="9" fontId="20" fillId="7" borderId="13" xfId="30" applyNumberFormat="1" applyFont="1" applyFill="1" applyBorder="1" applyAlignment="1" applyProtection="1">
      <alignment horizontal="center" vertical="top"/>
      <protection locked="0"/>
    </xf>
    <xf numFmtId="9" fontId="20" fillId="7" borderId="32" xfId="30" applyNumberFormat="1" applyFont="1" applyFill="1" applyBorder="1" applyAlignment="1" applyProtection="1">
      <alignment horizontal="center" vertical="top"/>
      <protection locked="0"/>
    </xf>
    <xf numFmtId="0" fontId="20" fillId="3" borderId="2" xfId="30" applyFont="1" applyFill="1" applyBorder="1" applyAlignment="1">
      <alignment vertical="top"/>
    </xf>
    <xf numFmtId="166" fontId="20" fillId="8" borderId="12" xfId="30" applyNumberFormat="1" applyFont="1" applyFill="1" applyBorder="1" applyAlignment="1">
      <alignment horizontal="right" vertical="top"/>
    </xf>
    <xf numFmtId="166" fontId="20" fillId="8" borderId="12" xfId="30" applyNumberFormat="1" applyFont="1" applyFill="1" applyBorder="1" applyAlignment="1">
      <alignment horizontal="center" vertical="top"/>
    </xf>
    <xf numFmtId="166" fontId="20" fillId="8" borderId="2" xfId="30" applyNumberFormat="1" applyFont="1" applyFill="1" applyBorder="1" applyAlignment="1">
      <alignment horizontal="center" vertical="top"/>
    </xf>
    <xf numFmtId="166" fontId="20" fillId="8" borderId="17" xfId="30" applyNumberFormat="1" applyFont="1" applyFill="1" applyBorder="1" applyAlignment="1">
      <alignment horizontal="center" vertical="top"/>
    </xf>
    <xf numFmtId="166" fontId="20" fillId="8" borderId="31" xfId="30" applyNumberFormat="1" applyFont="1" applyFill="1" applyBorder="1" applyAlignment="1">
      <alignment horizontal="center" vertical="top"/>
    </xf>
    <xf numFmtId="0" fontId="20" fillId="7" borderId="2" xfId="30" applyFont="1" applyFill="1" applyBorder="1" applyAlignment="1" applyProtection="1">
      <alignment vertical="top"/>
      <protection locked="0"/>
    </xf>
    <xf numFmtId="0" fontId="23" fillId="3" borderId="0" xfId="30" applyFont="1" applyFill="1" applyAlignment="1">
      <alignment vertical="top"/>
    </xf>
    <xf numFmtId="0" fontId="10" fillId="3" borderId="13" xfId="14" applyFont="1" applyFill="1" applyBorder="1" applyAlignment="1">
      <alignment vertical="top" wrapText="1"/>
    </xf>
    <xf numFmtId="0" fontId="20" fillId="7" borderId="13" xfId="30" applyFont="1" applyFill="1" applyBorder="1" applyAlignment="1" applyProtection="1">
      <alignment vertical="top"/>
      <protection locked="0"/>
    </xf>
    <xf numFmtId="9" fontId="20" fillId="7" borderId="18" xfId="30" applyNumberFormat="1" applyFont="1" applyFill="1" applyBorder="1" applyAlignment="1" applyProtection="1">
      <alignment horizontal="center" vertical="top"/>
      <protection locked="0"/>
    </xf>
    <xf numFmtId="9" fontId="20" fillId="7" borderId="16" xfId="30" applyNumberFormat="1" applyFont="1" applyFill="1" applyBorder="1" applyAlignment="1" applyProtection="1">
      <alignment horizontal="center" vertical="top"/>
      <protection locked="0"/>
    </xf>
    <xf numFmtId="0" fontId="20" fillId="7" borderId="6" xfId="17" applyFont="1" applyFill="1" applyBorder="1" applyAlignment="1" applyProtection="1">
      <alignment vertical="top"/>
      <protection locked="0"/>
    </xf>
    <xf numFmtId="3" fontId="20" fillId="7" borderId="6" xfId="17" applyNumberFormat="1" applyFont="1" applyFill="1" applyBorder="1" applyAlignment="1" applyProtection="1">
      <alignment horizontal="center" vertical="top"/>
      <protection locked="0"/>
    </xf>
    <xf numFmtId="166" fontId="20" fillId="7" borderId="6" xfId="17" applyNumberFormat="1" applyFont="1" applyFill="1" applyBorder="1" applyAlignment="1" applyProtection="1">
      <alignment horizontal="center" vertical="top"/>
      <protection locked="0"/>
    </xf>
    <xf numFmtId="166" fontId="20" fillId="7" borderId="6" xfId="30" applyNumberFormat="1" applyFont="1" applyFill="1" applyBorder="1" applyAlignment="1" applyProtection="1">
      <alignment horizontal="center" vertical="top"/>
      <protection locked="0"/>
    </xf>
    <xf numFmtId="0" fontId="20" fillId="7" borderId="13" xfId="17" applyFont="1" applyFill="1" applyBorder="1" applyAlignment="1" applyProtection="1">
      <alignment vertical="top"/>
      <protection locked="0"/>
    </xf>
    <xf numFmtId="3" fontId="20" fillId="7" borderId="13" xfId="17" applyNumberFormat="1" applyFont="1" applyFill="1" applyBorder="1" applyAlignment="1" applyProtection="1">
      <alignment horizontal="center" vertical="top"/>
      <protection locked="0"/>
    </xf>
    <xf numFmtId="166" fontId="20" fillId="7" borderId="13" xfId="17" applyNumberFormat="1" applyFont="1" applyFill="1" applyBorder="1" applyAlignment="1" applyProtection="1">
      <alignment horizontal="center" vertical="top"/>
      <protection locked="0"/>
    </xf>
    <xf numFmtId="166" fontId="20" fillId="7" borderId="13" xfId="30" applyNumberFormat="1" applyFont="1" applyFill="1" applyBorder="1" applyAlignment="1" applyProtection="1">
      <alignment horizontal="center" vertical="top"/>
      <protection locked="0"/>
    </xf>
    <xf numFmtId="166" fontId="20" fillId="7" borderId="2" xfId="30" applyNumberFormat="1" applyFont="1" applyFill="1" applyBorder="1" applyAlignment="1" applyProtection="1">
      <alignment horizontal="center" vertical="top"/>
      <protection locked="0"/>
    </xf>
    <xf numFmtId="170" fontId="10" fillId="7" borderId="20" xfId="10" applyNumberFormat="1" applyFont="1" applyFill="1" applyBorder="1" applyAlignment="1" applyProtection="1">
      <alignment horizontal="left" vertical="top"/>
      <protection locked="0"/>
    </xf>
    <xf numFmtId="165" fontId="20" fillId="7" borderId="2" xfId="17" applyNumberFormat="1" applyFont="1" applyFill="1" applyBorder="1" applyAlignment="1" applyProtection="1">
      <alignment vertical="top"/>
      <protection locked="0"/>
    </xf>
    <xf numFmtId="0" fontId="20" fillId="7" borderId="2" xfId="17" applyFont="1" applyFill="1" applyBorder="1" applyAlignment="1" applyProtection="1">
      <alignment horizontal="left" vertical="top"/>
      <protection locked="0"/>
    </xf>
    <xf numFmtId="0" fontId="20" fillId="7" borderId="31" xfId="17" applyFont="1" applyFill="1" applyBorder="1" applyAlignment="1" applyProtection="1">
      <alignment horizontal="left" vertical="top"/>
      <protection locked="0"/>
    </xf>
    <xf numFmtId="37" fontId="9" fillId="3" borderId="52" xfId="2" applyNumberFormat="1" applyFont="1" applyFill="1" applyBorder="1" applyAlignment="1" applyProtection="1">
      <alignment horizontal="center" vertical="top"/>
    </xf>
    <xf numFmtId="1" fontId="10" fillId="7" borderId="20" xfId="2" applyNumberFormat="1" applyFont="1" applyFill="1" applyBorder="1" applyAlignment="1" applyProtection="1">
      <alignment horizontal="center" vertical="top"/>
      <protection locked="0"/>
    </xf>
    <xf numFmtId="1" fontId="10" fillId="7" borderId="29" xfId="2" applyNumberFormat="1" applyFont="1" applyFill="1" applyBorder="1" applyAlignment="1" applyProtection="1">
      <alignment horizontal="center" vertical="top"/>
      <protection locked="0"/>
    </xf>
    <xf numFmtId="1" fontId="10" fillId="7" borderId="2" xfId="2" applyNumberFormat="1" applyFont="1" applyFill="1" applyBorder="1" applyAlignment="1" applyProtection="1">
      <alignment horizontal="center" vertical="top"/>
      <protection locked="0"/>
    </xf>
    <xf numFmtId="1" fontId="10" fillId="7" borderId="31" xfId="2" applyNumberFormat="1" applyFont="1" applyFill="1" applyBorder="1" applyAlignment="1" applyProtection="1">
      <alignment horizontal="center" vertical="top"/>
      <protection locked="0"/>
    </xf>
    <xf numFmtId="3" fontId="10" fillId="7" borderId="8" xfId="2" applyNumberFormat="1" applyFont="1" applyFill="1" applyBorder="1" applyAlignment="1" applyProtection="1">
      <alignment horizontal="center" vertical="top"/>
      <protection locked="0"/>
    </xf>
    <xf numFmtId="3" fontId="10" fillId="7" borderId="13" xfId="2" applyNumberFormat="1" applyFont="1" applyFill="1" applyBorder="1" applyAlignment="1" applyProtection="1">
      <alignment horizontal="center" vertical="top"/>
      <protection locked="0"/>
    </xf>
    <xf numFmtId="3" fontId="10" fillId="7" borderId="2" xfId="2" applyNumberFormat="1" applyFont="1" applyFill="1" applyBorder="1" applyAlignment="1" applyProtection="1">
      <alignment horizontal="center" vertical="top"/>
      <protection locked="0"/>
    </xf>
    <xf numFmtId="3" fontId="10" fillId="7" borderId="49" xfId="2" applyNumberFormat="1" applyFont="1" applyFill="1" applyBorder="1" applyAlignment="1" applyProtection="1">
      <alignment horizontal="center" vertical="top"/>
      <protection locked="0"/>
    </xf>
    <xf numFmtId="0" fontId="12" fillId="3" borderId="4" xfId="0" applyFont="1" applyFill="1" applyBorder="1" applyAlignment="1">
      <alignment horizontal="left" vertical="center"/>
    </xf>
    <xf numFmtId="0" fontId="9" fillId="3" borderId="47" xfId="14" applyFont="1" applyFill="1" applyBorder="1" applyAlignment="1">
      <alignment vertical="top" wrapText="1"/>
    </xf>
    <xf numFmtId="0" fontId="9" fillId="3" borderId="59" xfId="0" applyFont="1" applyFill="1" applyBorder="1" applyAlignment="1">
      <alignment vertical="top" wrapText="1"/>
    </xf>
    <xf numFmtId="9" fontId="9" fillId="0" borderId="48" xfId="14" applyNumberFormat="1" applyFont="1" applyBorder="1" applyAlignment="1">
      <alignment textRotation="90" wrapText="1"/>
    </xf>
    <xf numFmtId="0" fontId="36" fillId="3" borderId="0" xfId="0" applyFont="1" applyFill="1" applyAlignment="1">
      <alignment vertical="top"/>
    </xf>
    <xf numFmtId="9" fontId="10" fillId="7" borderId="12" xfId="0" applyNumberFormat="1" applyFont="1" applyFill="1" applyBorder="1" applyAlignment="1" applyProtection="1">
      <alignment horizontal="center" vertical="top"/>
      <protection locked="0"/>
    </xf>
    <xf numFmtId="9" fontId="10" fillId="7" borderId="2" xfId="0" applyNumberFormat="1" applyFont="1" applyFill="1" applyBorder="1" applyAlignment="1" applyProtection="1">
      <alignment horizontal="center" vertical="top"/>
      <protection locked="0"/>
    </xf>
    <xf numFmtId="9" fontId="10" fillId="7" borderId="31" xfId="0" applyNumberFormat="1" applyFont="1" applyFill="1" applyBorder="1" applyAlignment="1" applyProtection="1">
      <alignment horizontal="center" vertical="top"/>
      <protection locked="0"/>
    </xf>
    <xf numFmtId="9" fontId="10" fillId="7" borderId="18" xfId="0" applyNumberFormat="1" applyFont="1" applyFill="1" applyBorder="1" applyAlignment="1" applyProtection="1">
      <alignment horizontal="center" vertical="top"/>
      <protection locked="0"/>
    </xf>
    <xf numFmtId="9" fontId="10" fillId="7" borderId="13" xfId="0" applyNumberFormat="1" applyFont="1" applyFill="1" applyBorder="1" applyAlignment="1" applyProtection="1">
      <alignment horizontal="center" vertical="top"/>
      <protection locked="0"/>
    </xf>
    <xf numFmtId="9" fontId="10" fillId="7" borderId="32" xfId="0" applyNumberFormat="1" applyFont="1" applyFill="1" applyBorder="1" applyAlignment="1" applyProtection="1">
      <alignment horizontal="center" vertical="top"/>
      <protection locked="0"/>
    </xf>
    <xf numFmtId="0" fontId="10" fillId="7" borderId="2" xfId="0" applyFont="1" applyFill="1" applyBorder="1" applyAlignment="1" applyProtection="1">
      <alignment vertical="top"/>
      <protection locked="0"/>
    </xf>
    <xf numFmtId="0" fontId="10" fillId="7" borderId="2" xfId="0" applyFont="1" applyFill="1" applyBorder="1" applyAlignment="1" applyProtection="1">
      <alignment horizontal="center" vertical="top"/>
      <protection locked="0"/>
    </xf>
    <xf numFmtId="166" fontId="10" fillId="7" borderId="2" xfId="2" applyNumberFormat="1" applyFont="1" applyFill="1" applyBorder="1" applyAlignment="1" applyProtection="1">
      <alignment horizontal="center" vertical="top"/>
      <protection locked="0"/>
    </xf>
    <xf numFmtId="0" fontId="10" fillId="7" borderId="13" xfId="0" applyFont="1" applyFill="1" applyBorder="1" applyAlignment="1" applyProtection="1">
      <alignment vertical="top"/>
      <protection locked="0"/>
    </xf>
    <xf numFmtId="0" fontId="10" fillId="7" borderId="13" xfId="0" applyFont="1" applyFill="1" applyBorder="1" applyAlignment="1" applyProtection="1">
      <alignment horizontal="center" vertical="top"/>
      <protection locked="0"/>
    </xf>
    <xf numFmtId="166" fontId="10" fillId="7" borderId="13" xfId="2" applyNumberFormat="1" applyFont="1" applyFill="1" applyBorder="1" applyAlignment="1" applyProtection="1">
      <alignment horizontal="center" vertical="top"/>
      <protection locked="0"/>
    </xf>
    <xf numFmtId="0" fontId="10" fillId="7" borderId="23" xfId="0" applyFont="1" applyFill="1" applyBorder="1" applyAlignment="1" applyProtection="1">
      <alignment horizontal="center" vertical="top"/>
      <protection locked="0"/>
    </xf>
    <xf numFmtId="3" fontId="10" fillId="7" borderId="23" xfId="2" applyNumberFormat="1" applyFont="1" applyFill="1" applyBorder="1" applyAlignment="1" applyProtection="1">
      <alignment horizontal="center" vertical="top"/>
      <protection locked="0"/>
    </xf>
    <xf numFmtId="9" fontId="10" fillId="7" borderId="2" xfId="19" applyFont="1" applyFill="1" applyBorder="1" applyAlignment="1" applyProtection="1">
      <alignment horizontal="center" vertical="top"/>
      <protection locked="0"/>
    </xf>
    <xf numFmtId="3" fontId="10" fillId="7" borderId="12" xfId="6" applyNumberFormat="1" applyFont="1" applyFill="1" applyBorder="1" applyAlignment="1" applyProtection="1">
      <alignment horizontal="center" vertical="top"/>
      <protection locked="0"/>
    </xf>
    <xf numFmtId="3" fontId="10" fillId="7" borderId="31" xfId="6" applyNumberFormat="1" applyFont="1" applyFill="1" applyBorder="1" applyAlignment="1" applyProtection="1">
      <alignment horizontal="center" vertical="top"/>
      <protection locked="0"/>
    </xf>
    <xf numFmtId="3" fontId="10" fillId="7" borderId="2" xfId="6" applyNumberFormat="1" applyFont="1" applyFill="1" applyBorder="1" applyAlignment="1" applyProtection="1">
      <alignment horizontal="center" vertical="top"/>
      <protection locked="0"/>
    </xf>
    <xf numFmtId="9" fontId="10" fillId="7" borderId="13" xfId="19" applyFont="1" applyFill="1" applyBorder="1" applyAlignment="1" applyProtection="1">
      <alignment horizontal="center" vertical="top"/>
      <protection locked="0"/>
    </xf>
    <xf numFmtId="3" fontId="10" fillId="7" borderId="13" xfId="6" applyNumberFormat="1" applyFont="1" applyFill="1" applyBorder="1" applyAlignment="1" applyProtection="1">
      <alignment horizontal="center" vertical="top"/>
      <protection locked="0"/>
    </xf>
    <xf numFmtId="3" fontId="10" fillId="7" borderId="32" xfId="6" applyNumberFormat="1" applyFont="1" applyFill="1" applyBorder="1" applyAlignment="1" applyProtection="1">
      <alignment horizontal="center" vertical="top"/>
      <protection locked="0"/>
    </xf>
    <xf numFmtId="3" fontId="10" fillId="7" borderId="28" xfId="6" applyNumberFormat="1" applyFont="1" applyFill="1" applyBorder="1" applyAlignment="1" applyProtection="1">
      <alignment horizontal="center" vertical="top"/>
      <protection locked="0"/>
    </xf>
    <xf numFmtId="0" fontId="37" fillId="3" borderId="0" xfId="0" applyFont="1" applyFill="1" applyAlignment="1">
      <alignment vertical="top"/>
    </xf>
    <xf numFmtId="0" fontId="35" fillId="3" borderId="0" xfId="0" applyFont="1" applyFill="1" applyAlignment="1">
      <alignment vertical="top"/>
    </xf>
    <xf numFmtId="0" fontId="37" fillId="3" borderId="0" xfId="17" applyFont="1" applyFill="1" applyAlignment="1">
      <alignment vertical="top"/>
    </xf>
    <xf numFmtId="3" fontId="10" fillId="7" borderId="15" xfId="2" applyNumberFormat="1" applyFont="1" applyFill="1" applyBorder="1" applyAlignment="1" applyProtection="1">
      <alignment horizontal="center" vertical="top"/>
      <protection locked="0"/>
    </xf>
    <xf numFmtId="3" fontId="9" fillId="3" borderId="8" xfId="2" applyNumberFormat="1" applyFont="1" applyFill="1" applyBorder="1" applyAlignment="1" applyProtection="1">
      <alignment horizontal="center" vertical="top" wrapText="1"/>
    </xf>
    <xf numFmtId="0" fontId="14" fillId="0" borderId="0" xfId="14" applyFont="1" applyAlignment="1">
      <alignment horizontal="center"/>
    </xf>
    <xf numFmtId="0" fontId="39" fillId="3" borderId="0" xfId="14" applyFont="1" applyFill="1" applyAlignment="1">
      <alignment horizontal="center"/>
    </xf>
    <xf numFmtId="3" fontId="10" fillId="7" borderId="31" xfId="2" applyNumberFormat="1" applyFont="1" applyFill="1" applyBorder="1" applyAlignment="1" applyProtection="1">
      <alignment horizontal="center" vertical="top"/>
      <protection locked="0"/>
    </xf>
    <xf numFmtId="4" fontId="10" fillId="7" borderId="2" xfId="2" applyNumberFormat="1" applyFont="1" applyFill="1" applyBorder="1" applyAlignment="1" applyProtection="1">
      <alignment horizontal="center" vertical="top"/>
      <protection locked="0"/>
    </xf>
    <xf numFmtId="4" fontId="10" fillId="7" borderId="31" xfId="2" applyNumberFormat="1" applyFont="1" applyFill="1" applyBorder="1" applyAlignment="1" applyProtection="1">
      <alignment horizontal="center" vertical="top"/>
      <protection locked="0"/>
    </xf>
    <xf numFmtId="4" fontId="10" fillId="7" borderId="13" xfId="2" applyNumberFormat="1" applyFont="1" applyFill="1" applyBorder="1" applyAlignment="1" applyProtection="1">
      <alignment horizontal="center" vertical="top"/>
      <protection locked="0"/>
    </xf>
    <xf numFmtId="4" fontId="10" fillId="7" borderId="32" xfId="2" applyNumberFormat="1" applyFont="1" applyFill="1" applyBorder="1" applyAlignment="1" applyProtection="1">
      <alignment horizontal="center" vertical="top"/>
      <protection locked="0"/>
    </xf>
    <xf numFmtId="3" fontId="10" fillId="7" borderId="32" xfId="2" applyNumberFormat="1" applyFont="1" applyFill="1" applyBorder="1" applyAlignment="1" applyProtection="1">
      <alignment horizontal="center" vertical="top"/>
      <protection locked="0"/>
    </xf>
    <xf numFmtId="39" fontId="10" fillId="7" borderId="1" xfId="2" applyNumberFormat="1" applyFont="1" applyFill="1" applyBorder="1" applyAlignment="1" applyProtection="1">
      <alignment horizontal="left" vertical="top" indent="2"/>
      <protection locked="0"/>
    </xf>
    <xf numFmtId="0" fontId="10" fillId="7" borderId="1" xfId="2" applyNumberFormat="1" applyFont="1" applyFill="1" applyBorder="1" applyAlignment="1" applyProtection="1">
      <alignment horizontal="left" vertical="top" indent="2"/>
      <protection locked="0"/>
    </xf>
    <xf numFmtId="4" fontId="10" fillId="7" borderId="40" xfId="2" applyNumberFormat="1" applyFont="1" applyFill="1" applyBorder="1" applyAlignment="1" applyProtection="1">
      <alignment horizontal="center" vertical="top"/>
      <protection locked="0"/>
    </xf>
    <xf numFmtId="4" fontId="10" fillId="7" borderId="6" xfId="2" applyNumberFormat="1" applyFont="1" applyFill="1" applyBorder="1" applyAlignment="1" applyProtection="1">
      <alignment horizontal="center" vertical="top"/>
      <protection locked="0"/>
    </xf>
    <xf numFmtId="39" fontId="10" fillId="0" borderId="2" xfId="2" applyNumberFormat="1" applyFont="1" applyFill="1" applyBorder="1" applyAlignment="1" applyProtection="1">
      <alignment vertical="top" wrapText="1"/>
    </xf>
    <xf numFmtId="0" fontId="36" fillId="0" borderId="75" xfId="0" applyFont="1" applyBorder="1" applyAlignment="1">
      <alignment vertical="top"/>
    </xf>
    <xf numFmtId="0" fontId="36" fillId="0" borderId="0" xfId="0" applyFont="1" applyAlignment="1">
      <alignment vertical="top"/>
    </xf>
    <xf numFmtId="39" fontId="10" fillId="0" borderId="2" xfId="2" applyNumberFormat="1" applyFont="1" applyFill="1" applyBorder="1" applyAlignment="1" applyProtection="1">
      <alignment horizontal="left" vertical="top" indent="2"/>
    </xf>
    <xf numFmtId="2" fontId="23" fillId="3" borderId="0" xfId="2" applyNumberFormat="1" applyFont="1" applyFill="1" applyAlignment="1" applyProtection="1">
      <alignment horizontal="center" vertical="top"/>
    </xf>
    <xf numFmtId="0" fontId="10" fillId="0" borderId="36" xfId="0" applyFont="1" applyBorder="1" applyAlignment="1">
      <alignment horizontal="center" vertical="center"/>
    </xf>
    <xf numFmtId="39" fontId="10" fillId="0" borderId="2" xfId="2" applyNumberFormat="1" applyFont="1" applyFill="1" applyBorder="1" applyAlignment="1" applyProtection="1">
      <alignment vertical="center" wrapText="1"/>
    </xf>
    <xf numFmtId="3" fontId="9" fillId="2" borderId="2" xfId="2" applyNumberFormat="1" applyFont="1" applyFill="1" applyBorder="1" applyAlignment="1" applyProtection="1">
      <alignment horizontal="center" vertical="center"/>
    </xf>
    <xf numFmtId="3" fontId="9" fillId="2" borderId="2" xfId="27" applyNumberFormat="1" applyFont="1" applyFill="1" applyBorder="1" applyAlignment="1" applyProtection="1">
      <alignment horizontal="center" vertical="top"/>
    </xf>
    <xf numFmtId="0" fontId="10" fillId="0" borderId="38" xfId="0" applyFont="1" applyBorder="1" applyAlignment="1">
      <alignment horizontal="center" vertical="center"/>
    </xf>
    <xf numFmtId="39" fontId="10" fillId="0" borderId="13" xfId="2" applyNumberFormat="1" applyFont="1" applyFill="1" applyBorder="1" applyAlignment="1" applyProtection="1">
      <alignment vertical="top" wrapText="1"/>
    </xf>
    <xf numFmtId="3" fontId="9" fillId="2" borderId="13" xfId="2" applyNumberFormat="1" applyFont="1" applyFill="1" applyBorder="1" applyAlignment="1" applyProtection="1">
      <alignment horizontal="center" vertical="center"/>
    </xf>
    <xf numFmtId="3" fontId="10" fillId="7" borderId="2" xfId="2" applyNumberFormat="1" applyFont="1" applyFill="1" applyBorder="1" applyAlignment="1" applyProtection="1">
      <alignment horizontal="center" vertical="center"/>
      <protection locked="0"/>
    </xf>
    <xf numFmtId="3" fontId="10" fillId="7" borderId="49" xfId="2" applyNumberFormat="1" applyFont="1" applyFill="1" applyBorder="1" applyAlignment="1" applyProtection="1">
      <alignment horizontal="center" vertical="center"/>
      <protection locked="0"/>
    </xf>
    <xf numFmtId="3" fontId="10" fillId="7" borderId="2" xfId="27" applyNumberFormat="1" applyFont="1" applyFill="1" applyBorder="1" applyAlignment="1" applyProtection="1">
      <alignment horizontal="center" vertical="top"/>
      <protection locked="0"/>
    </xf>
    <xf numFmtId="3" fontId="10" fillId="7" borderId="49" xfId="27" applyNumberFormat="1" applyFont="1" applyFill="1" applyBorder="1" applyAlignment="1" applyProtection="1">
      <alignment horizontal="center" vertical="top"/>
      <protection locked="0"/>
    </xf>
    <xf numFmtId="3" fontId="10" fillId="7" borderId="50" xfId="2" applyNumberFormat="1" applyFont="1" applyFill="1" applyBorder="1" applyAlignment="1" applyProtection="1">
      <alignment horizontal="center" vertical="top"/>
      <protection locked="0"/>
    </xf>
    <xf numFmtId="0" fontId="10" fillId="7" borderId="62" xfId="0" applyFont="1" applyFill="1" applyBorder="1" applyAlignment="1" applyProtection="1">
      <alignment horizontal="left" vertical="top"/>
      <protection locked="0"/>
    </xf>
    <xf numFmtId="0" fontId="10" fillId="7" borderId="63" xfId="0" applyFont="1" applyFill="1" applyBorder="1" applyAlignment="1" applyProtection="1">
      <alignment horizontal="left" vertical="top"/>
      <protection locked="0"/>
    </xf>
    <xf numFmtId="3" fontId="10" fillId="7" borderId="32" xfId="0" applyNumberFormat="1" applyFont="1" applyFill="1" applyBorder="1" applyAlignment="1" applyProtection="1">
      <alignment horizontal="center" vertical="top"/>
      <protection locked="0"/>
    </xf>
    <xf numFmtId="168" fontId="10" fillId="7" borderId="2" xfId="2" applyNumberFormat="1" applyFont="1" applyFill="1" applyBorder="1" applyAlignment="1" applyProtection="1">
      <alignment horizontal="center" vertical="top"/>
      <protection locked="0"/>
    </xf>
    <xf numFmtId="168" fontId="10" fillId="7" borderId="31" xfId="2" applyNumberFormat="1" applyFont="1" applyFill="1" applyBorder="1" applyAlignment="1" applyProtection="1">
      <alignment horizontal="center" vertical="top"/>
      <protection locked="0"/>
    </xf>
    <xf numFmtId="3" fontId="10" fillId="7" borderId="29" xfId="2" applyNumberFormat="1" applyFont="1" applyFill="1" applyBorder="1" applyAlignment="1" applyProtection="1">
      <alignment horizontal="center" vertical="top"/>
      <protection locked="0"/>
    </xf>
    <xf numFmtId="3" fontId="10" fillId="7" borderId="27" xfId="2" applyNumberFormat="1" applyFont="1" applyFill="1" applyBorder="1" applyAlignment="1" applyProtection="1">
      <alignment horizontal="center" vertical="top"/>
      <protection locked="0"/>
    </xf>
    <xf numFmtId="3" fontId="10" fillId="7" borderId="2" xfId="19" applyNumberFormat="1" applyFont="1" applyFill="1" applyBorder="1" applyAlignment="1" applyProtection="1">
      <alignment horizontal="center" vertical="top"/>
      <protection locked="0"/>
    </xf>
    <xf numFmtId="3" fontId="10" fillId="7" borderId="31" xfId="19" applyNumberFormat="1" applyFont="1" applyFill="1" applyBorder="1" applyAlignment="1" applyProtection="1">
      <alignment horizontal="center" vertical="top"/>
      <protection locked="0"/>
    </xf>
    <xf numFmtId="3" fontId="10" fillId="7" borderId="8" xfId="1" applyNumberFormat="1" applyFont="1" applyFill="1" applyBorder="1" applyAlignment="1" applyProtection="1">
      <alignment horizontal="center" vertical="top"/>
      <protection locked="0"/>
    </xf>
    <xf numFmtId="3" fontId="10" fillId="7" borderId="29" xfId="1" applyNumberFormat="1" applyFont="1" applyFill="1" applyBorder="1" applyAlignment="1" applyProtection="1">
      <alignment horizontal="center" vertical="top"/>
      <protection locked="0"/>
    </xf>
    <xf numFmtId="0" fontId="10" fillId="7" borderId="8" xfId="1" applyNumberFormat="1" applyFont="1" applyFill="1" applyBorder="1" applyAlignment="1" applyProtection="1">
      <alignment horizontal="center" vertical="top"/>
      <protection locked="0"/>
    </xf>
    <xf numFmtId="0" fontId="10" fillId="7" borderId="29" xfId="1" applyNumberFormat="1" applyFont="1" applyFill="1" applyBorder="1" applyAlignment="1" applyProtection="1">
      <alignment horizontal="center" vertical="top"/>
      <protection locked="0"/>
    </xf>
    <xf numFmtId="9" fontId="10" fillId="7" borderId="8" xfId="19" applyFont="1" applyFill="1" applyBorder="1" applyAlignment="1" applyProtection="1">
      <alignment horizontal="center" vertical="top"/>
      <protection locked="0"/>
    </xf>
    <xf numFmtId="9" fontId="10" fillId="7" borderId="29" xfId="19" applyFont="1" applyFill="1" applyBorder="1" applyAlignment="1" applyProtection="1">
      <alignment horizontal="center" vertical="top"/>
      <protection locked="0"/>
    </xf>
    <xf numFmtId="3" fontId="10" fillId="7" borderId="31" xfId="1" applyNumberFormat="1" applyFont="1" applyFill="1" applyBorder="1" applyAlignment="1" applyProtection="1">
      <alignment horizontal="center" vertical="top"/>
      <protection locked="0"/>
    </xf>
    <xf numFmtId="3" fontId="10" fillId="7" borderId="13" xfId="1" applyNumberFormat="1" applyFont="1" applyFill="1" applyBorder="1" applyAlignment="1" applyProtection="1">
      <alignment horizontal="center" vertical="top"/>
      <protection locked="0"/>
    </xf>
    <xf numFmtId="3" fontId="10" fillId="7" borderId="32" xfId="1" applyNumberFormat="1" applyFont="1" applyFill="1" applyBorder="1" applyAlignment="1" applyProtection="1">
      <alignment horizontal="center" vertical="top"/>
      <protection locked="0"/>
    </xf>
    <xf numFmtId="39" fontId="10" fillId="3" borderId="1" xfId="2" applyNumberFormat="1" applyFont="1" applyFill="1" applyBorder="1" applyAlignment="1" applyProtection="1">
      <alignment horizontal="left" vertical="top" indent="2"/>
    </xf>
    <xf numFmtId="0" fontId="10" fillId="7" borderId="2" xfId="0" applyFont="1" applyFill="1" applyBorder="1" applyAlignment="1" applyProtection="1">
      <alignment horizontal="left" vertical="top"/>
      <protection locked="0"/>
    </xf>
    <xf numFmtId="3" fontId="10" fillId="7" borderId="2" xfId="0" applyNumberFormat="1" applyFont="1" applyFill="1" applyBorder="1" applyAlignment="1" applyProtection="1">
      <alignment horizontal="center" vertical="top"/>
      <protection locked="0"/>
    </xf>
    <xf numFmtId="165" fontId="10" fillId="7" borderId="2" xfId="0" applyNumberFormat="1" applyFont="1" applyFill="1" applyBorder="1" applyAlignment="1" applyProtection="1">
      <alignment horizontal="center" vertical="top"/>
      <protection locked="0"/>
    </xf>
    <xf numFmtId="165" fontId="10" fillId="7" borderId="2" xfId="2" applyNumberFormat="1" applyFont="1" applyFill="1" applyBorder="1" applyAlignment="1" applyProtection="1">
      <alignment horizontal="center" vertical="top"/>
      <protection locked="0"/>
    </xf>
    <xf numFmtId="14" fontId="10" fillId="7" borderId="12" xfId="2" applyNumberFormat="1" applyFont="1" applyFill="1" applyBorder="1" applyAlignment="1" applyProtection="1">
      <alignment horizontal="center" vertical="top"/>
      <protection locked="0"/>
    </xf>
    <xf numFmtId="0" fontId="10" fillId="7" borderId="13" xfId="0" applyFont="1" applyFill="1" applyBorder="1" applyAlignment="1" applyProtection="1">
      <alignment horizontal="left" vertical="top"/>
      <protection locked="0"/>
    </xf>
    <xf numFmtId="3" fontId="10" fillId="7" borderId="13" xfId="0" applyNumberFormat="1" applyFont="1" applyFill="1" applyBorder="1" applyAlignment="1" applyProtection="1">
      <alignment horizontal="center" vertical="top"/>
      <protection locked="0"/>
    </xf>
    <xf numFmtId="165" fontId="10" fillId="7" borderId="13" xfId="0" applyNumberFormat="1" applyFont="1" applyFill="1" applyBorder="1" applyAlignment="1" applyProtection="1">
      <alignment horizontal="center" vertical="top"/>
      <protection locked="0"/>
    </xf>
    <xf numFmtId="165" fontId="10" fillId="7" borderId="13" xfId="2" applyNumberFormat="1" applyFont="1" applyFill="1" applyBorder="1" applyAlignment="1" applyProtection="1">
      <alignment horizontal="center" vertical="top"/>
      <protection locked="0"/>
    </xf>
    <xf numFmtId="14" fontId="10" fillId="7" borderId="18" xfId="2" applyNumberFormat="1" applyFont="1" applyFill="1" applyBorder="1" applyAlignment="1" applyProtection="1">
      <alignment horizontal="center" vertical="top"/>
      <protection locked="0"/>
    </xf>
    <xf numFmtId="0" fontId="10" fillId="7" borderId="23" xfId="0" applyFont="1" applyFill="1" applyBorder="1" applyAlignment="1" applyProtection="1">
      <alignment horizontal="left" vertical="top"/>
      <protection locked="0"/>
    </xf>
    <xf numFmtId="3" fontId="10" fillId="7" borderId="23" xfId="0" applyNumberFormat="1" applyFont="1" applyFill="1" applyBorder="1" applyAlignment="1" applyProtection="1">
      <alignment horizontal="center" vertical="top"/>
      <protection locked="0"/>
    </xf>
    <xf numFmtId="165" fontId="10" fillId="7" borderId="23" xfId="0" applyNumberFormat="1" applyFont="1" applyFill="1" applyBorder="1" applyAlignment="1" applyProtection="1">
      <alignment horizontal="center" vertical="top"/>
      <protection locked="0"/>
    </xf>
    <xf numFmtId="165" fontId="10" fillId="7" borderId="23" xfId="2" applyNumberFormat="1" applyFont="1" applyFill="1" applyBorder="1" applyAlignment="1" applyProtection="1">
      <alignment horizontal="center" vertical="top"/>
      <protection locked="0"/>
    </xf>
    <xf numFmtId="14" fontId="10" fillId="7" borderId="58" xfId="2" applyNumberFormat="1" applyFont="1" applyFill="1" applyBorder="1" applyAlignment="1" applyProtection="1">
      <alignment horizontal="center" vertical="top"/>
      <protection locked="0"/>
    </xf>
    <xf numFmtId="3" fontId="9" fillId="3" borderId="27" xfId="2" applyNumberFormat="1" applyFont="1" applyFill="1" applyBorder="1" applyAlignment="1" applyProtection="1">
      <alignment horizontal="center" wrapText="1"/>
    </xf>
    <xf numFmtId="0" fontId="10" fillId="7" borderId="1" xfId="2" applyNumberFormat="1" applyFont="1" applyFill="1" applyBorder="1" applyAlignment="1" applyProtection="1">
      <alignment horizontal="left" vertical="top" wrapText="1" indent="2"/>
      <protection locked="0"/>
    </xf>
    <xf numFmtId="39" fontId="10" fillId="0" borderId="62" xfId="2" applyNumberFormat="1" applyFont="1" applyFill="1" applyBorder="1" applyAlignment="1" applyProtection="1">
      <alignment vertical="top" wrapText="1"/>
    </xf>
    <xf numFmtId="0" fontId="12" fillId="0" borderId="34" xfId="0" applyFont="1" applyBorder="1" applyAlignment="1">
      <alignment wrapText="1"/>
    </xf>
    <xf numFmtId="39" fontId="10" fillId="0" borderId="41" xfId="2" applyNumberFormat="1" applyFont="1" applyFill="1" applyBorder="1" applyAlignment="1" applyProtection="1">
      <alignment vertical="top" wrapText="1"/>
    </xf>
    <xf numFmtId="39" fontId="10" fillId="0" borderId="63" xfId="2" applyNumberFormat="1" applyFont="1" applyFill="1" applyBorder="1" applyAlignment="1" applyProtection="1">
      <alignment vertical="top" wrapText="1"/>
    </xf>
    <xf numFmtId="39" fontId="10" fillId="0" borderId="34" xfId="2" applyNumberFormat="1" applyFont="1" applyFill="1" applyBorder="1" applyAlignment="1" applyProtection="1">
      <alignment vertical="top" wrapText="1"/>
    </xf>
    <xf numFmtId="3" fontId="10" fillId="7" borderId="6" xfId="2" applyNumberFormat="1" applyFont="1" applyFill="1" applyBorder="1" applyAlignment="1" applyProtection="1">
      <alignment horizontal="center" vertical="top"/>
      <protection locked="0"/>
    </xf>
    <xf numFmtId="3" fontId="10" fillId="7" borderId="30" xfId="2" applyNumberFormat="1" applyFont="1" applyFill="1" applyBorder="1" applyAlignment="1" applyProtection="1">
      <alignment horizontal="center" vertical="top"/>
      <protection locked="0"/>
    </xf>
    <xf numFmtId="3" fontId="10" fillId="7" borderId="28" xfId="2" applyNumberFormat="1" applyFont="1" applyFill="1" applyBorder="1" applyAlignment="1" applyProtection="1">
      <alignment horizontal="center" vertical="top"/>
      <protection locked="0"/>
    </xf>
    <xf numFmtId="166" fontId="10" fillId="7" borderId="31" xfId="2" applyNumberFormat="1" applyFont="1" applyFill="1" applyBorder="1" applyAlignment="1" applyProtection="1">
      <alignment horizontal="center" vertical="top"/>
      <protection locked="0"/>
    </xf>
    <xf numFmtId="9" fontId="10" fillId="7" borderId="31" xfId="2" applyNumberFormat="1" applyFont="1" applyFill="1" applyBorder="1" applyAlignment="1" applyProtection="1">
      <alignment horizontal="center" vertical="top"/>
      <protection locked="0"/>
    </xf>
    <xf numFmtId="9" fontId="10" fillId="7" borderId="31" xfId="19" applyFont="1" applyFill="1" applyBorder="1" applyAlignment="1" applyProtection="1">
      <alignment horizontal="center" vertical="top"/>
      <protection locked="0"/>
    </xf>
    <xf numFmtId="39" fontId="10" fillId="0" borderId="36" xfId="2" applyNumberFormat="1" applyFont="1" applyFill="1" applyBorder="1" applyAlignment="1" applyProtection="1">
      <alignment vertical="top" wrapText="1"/>
    </xf>
    <xf numFmtId="39" fontId="10" fillId="0" borderId="38" xfId="2" applyNumberFormat="1" applyFont="1" applyFill="1" applyBorder="1" applyAlignment="1" applyProtection="1">
      <alignment vertical="top" wrapText="1"/>
    </xf>
    <xf numFmtId="39" fontId="10" fillId="0" borderId="42" xfId="2" applyNumberFormat="1" applyFont="1" applyFill="1" applyBorder="1" applyAlignment="1" applyProtection="1">
      <alignment vertical="top" wrapText="1"/>
    </xf>
    <xf numFmtId="9" fontId="9" fillId="2" borderId="2" xfId="2" applyNumberFormat="1" applyFont="1" applyFill="1" applyBorder="1" applyAlignment="1" applyProtection="1">
      <alignment horizontal="center" vertical="top"/>
    </xf>
    <xf numFmtId="39" fontId="10" fillId="3" borderId="5" xfId="2" applyNumberFormat="1" applyFont="1" applyFill="1" applyBorder="1" applyAlignment="1" applyProtection="1">
      <alignment vertical="top"/>
    </xf>
    <xf numFmtId="39" fontId="10" fillId="3" borderId="1" xfId="2" applyNumberFormat="1" applyFont="1" applyFill="1" applyBorder="1" applyAlignment="1" applyProtection="1">
      <alignment vertical="top"/>
    </xf>
    <xf numFmtId="9" fontId="23" fillId="3" borderId="0" xfId="2" applyNumberFormat="1" applyFont="1" applyFill="1" applyBorder="1" applyAlignment="1" applyProtection="1">
      <alignment horizontal="center" vertical="top"/>
    </xf>
    <xf numFmtId="9" fontId="9" fillId="2" borderId="30" xfId="2" applyNumberFormat="1" applyFont="1" applyFill="1" applyBorder="1" applyAlignment="1" applyProtection="1">
      <alignment horizontal="center" vertical="top"/>
    </xf>
    <xf numFmtId="3" fontId="10" fillId="7" borderId="5" xfId="2" applyNumberFormat="1" applyFont="1" applyFill="1" applyBorder="1" applyAlignment="1" applyProtection="1">
      <alignment horizontal="center" vertical="top"/>
      <protection locked="0"/>
    </xf>
    <xf numFmtId="9" fontId="10" fillId="7" borderId="1" xfId="19" applyFont="1" applyFill="1" applyBorder="1" applyAlignment="1" applyProtection="1">
      <alignment horizontal="center" vertical="top"/>
      <protection locked="0"/>
    </xf>
    <xf numFmtId="9" fontId="10" fillId="7" borderId="30" xfId="19" applyFont="1" applyFill="1" applyBorder="1" applyAlignment="1" applyProtection="1">
      <alignment horizontal="center" vertical="top"/>
      <protection locked="0"/>
    </xf>
    <xf numFmtId="3" fontId="10" fillId="7" borderId="1" xfId="2" applyNumberFormat="1" applyFont="1" applyFill="1" applyBorder="1" applyAlignment="1" applyProtection="1">
      <alignment horizontal="center" vertical="top"/>
      <protection locked="0"/>
    </xf>
    <xf numFmtId="4" fontId="10" fillId="7" borderId="3" xfId="2" applyNumberFormat="1" applyFont="1" applyFill="1" applyBorder="1" applyAlignment="1" applyProtection="1">
      <alignment horizontal="center" vertical="top"/>
      <protection locked="0"/>
    </xf>
    <xf numFmtId="3" fontId="10" fillId="7" borderId="37" xfId="2" applyNumberFormat="1" applyFont="1" applyFill="1" applyBorder="1" applyAlignment="1" applyProtection="1">
      <alignment horizontal="center" vertical="top"/>
      <protection locked="0"/>
    </xf>
    <xf numFmtId="9" fontId="10" fillId="7" borderId="37" xfId="19" applyFont="1" applyFill="1" applyBorder="1" applyAlignment="1" applyProtection="1">
      <alignment horizontal="center" vertical="top"/>
      <protection locked="0"/>
    </xf>
    <xf numFmtId="3" fontId="10" fillId="7" borderId="36" xfId="2" applyNumberFormat="1" applyFont="1" applyFill="1" applyBorder="1" applyAlignment="1" applyProtection="1">
      <alignment horizontal="center" vertical="top"/>
      <protection locked="0"/>
    </xf>
    <xf numFmtId="4" fontId="10" fillId="7" borderId="38" xfId="2" applyNumberFormat="1" applyFont="1" applyFill="1" applyBorder="1" applyAlignment="1" applyProtection="1">
      <alignment horizontal="center" vertical="top"/>
      <protection locked="0"/>
    </xf>
    <xf numFmtId="4" fontId="10" fillId="7" borderId="5" xfId="2" applyNumberFormat="1" applyFont="1" applyFill="1" applyBorder="1" applyAlignment="1" applyProtection="1">
      <alignment horizontal="center" vertical="top"/>
      <protection locked="0"/>
    </xf>
    <xf numFmtId="4" fontId="10" fillId="7" borderId="30" xfId="2" applyNumberFormat="1" applyFont="1" applyFill="1" applyBorder="1" applyAlignment="1" applyProtection="1">
      <alignment horizontal="center" vertical="top"/>
      <protection locked="0"/>
    </xf>
    <xf numFmtId="4" fontId="10" fillId="7" borderId="37" xfId="2" applyNumberFormat="1" applyFont="1" applyFill="1" applyBorder="1" applyAlignment="1" applyProtection="1">
      <alignment horizontal="center" vertical="top"/>
      <protection locked="0"/>
    </xf>
    <xf numFmtId="3" fontId="10" fillId="7" borderId="22" xfId="2" applyNumberFormat="1" applyFont="1" applyFill="1" applyBorder="1" applyAlignment="1" applyProtection="1">
      <alignment horizontal="center" vertical="top"/>
      <protection locked="0"/>
    </xf>
    <xf numFmtId="3" fontId="10" fillId="7" borderId="26" xfId="2" applyNumberFormat="1" applyFont="1" applyFill="1" applyBorder="1" applyAlignment="1" applyProtection="1">
      <alignment horizontal="center" vertical="top"/>
      <protection locked="0"/>
    </xf>
    <xf numFmtId="3" fontId="10" fillId="7" borderId="3" xfId="2" applyNumberFormat="1" applyFont="1" applyFill="1" applyBorder="1" applyAlignment="1" applyProtection="1">
      <alignment horizontal="center" vertical="top"/>
      <protection locked="0"/>
    </xf>
    <xf numFmtId="3" fontId="10" fillId="7" borderId="38" xfId="2" applyNumberFormat="1" applyFont="1" applyFill="1" applyBorder="1" applyAlignment="1" applyProtection="1">
      <alignment horizontal="center" vertical="top"/>
      <protection locked="0"/>
    </xf>
    <xf numFmtId="3" fontId="10" fillId="7" borderId="9" xfId="2" applyNumberFormat="1" applyFont="1" applyFill="1" applyBorder="1" applyAlignment="1" applyProtection="1">
      <alignment horizontal="center" vertical="top"/>
      <protection locked="0"/>
    </xf>
    <xf numFmtId="1" fontId="10" fillId="7" borderId="9" xfId="2" applyNumberFormat="1" applyFont="1" applyFill="1" applyBorder="1" applyAlignment="1" applyProtection="1">
      <alignment horizontal="center" vertical="top"/>
      <protection locked="0"/>
    </xf>
    <xf numFmtId="1" fontId="10" fillId="7" borderId="27" xfId="2" applyNumberFormat="1" applyFont="1" applyFill="1" applyBorder="1" applyAlignment="1" applyProtection="1">
      <alignment horizontal="center" vertical="top"/>
      <protection locked="0"/>
    </xf>
    <xf numFmtId="1" fontId="10" fillId="7" borderId="13" xfId="2" applyNumberFormat="1" applyFont="1" applyFill="1" applyBorder="1" applyAlignment="1" applyProtection="1">
      <alignment horizontal="center" vertical="top"/>
      <protection locked="0"/>
    </xf>
    <xf numFmtId="1" fontId="10" fillId="7" borderId="32" xfId="2" applyNumberFormat="1" applyFont="1" applyFill="1" applyBorder="1" applyAlignment="1" applyProtection="1">
      <alignment horizontal="center" vertical="top"/>
      <protection locked="0"/>
    </xf>
    <xf numFmtId="4" fontId="10" fillId="7" borderId="1" xfId="2" applyNumberFormat="1" applyFont="1" applyFill="1" applyBorder="1" applyAlignment="1" applyProtection="1">
      <alignment horizontal="center" vertical="top"/>
      <protection locked="0"/>
    </xf>
    <xf numFmtId="2" fontId="9" fillId="9" borderId="2" xfId="2" applyNumberFormat="1" applyFont="1" applyFill="1" applyBorder="1" applyAlignment="1" applyProtection="1">
      <alignment horizontal="center" vertical="top"/>
    </xf>
    <xf numFmtId="9" fontId="9" fillId="2" borderId="2" xfId="19" applyFont="1" applyFill="1" applyBorder="1" applyAlignment="1" applyProtection="1">
      <alignment horizontal="center" vertical="top"/>
    </xf>
    <xf numFmtId="39" fontId="10" fillId="0" borderId="8" xfId="2" applyNumberFormat="1" applyFont="1" applyFill="1" applyBorder="1" applyAlignment="1" applyProtection="1">
      <alignment horizontal="left" vertical="top" indent="2"/>
    </xf>
    <xf numFmtId="39" fontId="10" fillId="0" borderId="13" xfId="2" applyNumberFormat="1" applyFont="1" applyFill="1" applyBorder="1" applyAlignment="1" applyProtection="1">
      <alignment horizontal="left" vertical="top" indent="2"/>
    </xf>
    <xf numFmtId="9" fontId="9" fillId="2" borderId="13" xfId="19" applyFont="1" applyFill="1" applyBorder="1" applyAlignment="1" applyProtection="1">
      <alignment horizontal="center" vertical="top"/>
    </xf>
    <xf numFmtId="39" fontId="10" fillId="0" borderId="6" xfId="2" applyNumberFormat="1" applyFont="1" applyFill="1" applyBorder="1" applyAlignment="1" applyProtection="1">
      <alignment vertical="top"/>
    </xf>
    <xf numFmtId="4" fontId="10" fillId="10" borderId="6" xfId="2" applyNumberFormat="1" applyFont="1" applyFill="1" applyBorder="1" applyAlignment="1" applyProtection="1">
      <alignment horizontal="center" vertical="top"/>
    </xf>
    <xf numFmtId="39" fontId="10" fillId="0" borderId="8" xfId="2" applyNumberFormat="1" applyFont="1" applyFill="1" applyBorder="1" applyAlignment="1" applyProtection="1">
      <alignment vertical="top"/>
    </xf>
    <xf numFmtId="4" fontId="10" fillId="7" borderId="8" xfId="2" applyNumberFormat="1" applyFont="1" applyFill="1" applyBorder="1" applyAlignment="1" applyProtection="1">
      <alignment horizontal="center" vertical="top"/>
      <protection locked="0"/>
    </xf>
    <xf numFmtId="4" fontId="10" fillId="7" borderId="29" xfId="2" applyNumberFormat="1" applyFont="1" applyFill="1" applyBorder="1" applyAlignment="1" applyProtection="1">
      <alignment horizontal="center" vertical="top"/>
      <protection locked="0"/>
    </xf>
    <xf numFmtId="9" fontId="20" fillId="7" borderId="2" xfId="19" applyFont="1" applyFill="1" applyBorder="1" applyAlignment="1" applyProtection="1">
      <alignment horizontal="center" vertical="center"/>
      <protection locked="0"/>
    </xf>
    <xf numFmtId="9" fontId="20" fillId="7" borderId="8" xfId="19" applyFont="1" applyFill="1" applyBorder="1" applyAlignment="1" applyProtection="1">
      <alignment horizontal="center" vertical="center"/>
      <protection locked="0"/>
    </xf>
    <xf numFmtId="9" fontId="20" fillId="7" borderId="13" xfId="19" applyFont="1" applyFill="1" applyBorder="1" applyAlignment="1" applyProtection="1">
      <alignment horizontal="center" vertical="center"/>
      <protection locked="0"/>
    </xf>
    <xf numFmtId="9" fontId="20" fillId="7" borderId="1" xfId="19" applyFont="1" applyFill="1" applyBorder="1" applyAlignment="1" applyProtection="1">
      <alignment horizontal="center" vertical="center"/>
      <protection locked="0"/>
    </xf>
    <xf numFmtId="9" fontId="20" fillId="7" borderId="7" xfId="19" applyFont="1" applyFill="1" applyBorder="1" applyAlignment="1" applyProtection="1">
      <alignment horizontal="center" vertical="center"/>
      <protection locked="0"/>
    </xf>
    <xf numFmtId="9" fontId="20" fillId="7" borderId="3" xfId="19" applyFont="1" applyFill="1" applyBorder="1" applyAlignment="1" applyProtection="1">
      <alignment horizontal="center" vertical="center"/>
      <protection locked="0"/>
    </xf>
    <xf numFmtId="9" fontId="20" fillId="7" borderId="31" xfId="19" applyFont="1" applyFill="1" applyBorder="1" applyAlignment="1" applyProtection="1">
      <alignment horizontal="center" vertical="center"/>
      <protection locked="0"/>
    </xf>
    <xf numFmtId="9" fontId="20" fillId="7" borderId="29" xfId="19" applyFont="1" applyFill="1" applyBorder="1" applyAlignment="1" applyProtection="1">
      <alignment horizontal="center" vertical="center"/>
      <protection locked="0"/>
    </xf>
    <xf numFmtId="9" fontId="20" fillId="7" borderId="32" xfId="19" applyFont="1" applyFill="1" applyBorder="1" applyAlignment="1" applyProtection="1">
      <alignment horizontal="center" vertical="center"/>
      <protection locked="0"/>
    </xf>
    <xf numFmtId="4" fontId="10" fillId="7" borderId="7" xfId="2" applyNumberFormat="1" applyFont="1" applyFill="1" applyBorder="1" applyAlignment="1" applyProtection="1">
      <alignment horizontal="center" vertical="top"/>
      <protection locked="0"/>
    </xf>
    <xf numFmtId="4" fontId="10" fillId="10" borderId="5" xfId="2" applyNumberFormat="1" applyFont="1" applyFill="1" applyBorder="1" applyAlignment="1" applyProtection="1">
      <alignment horizontal="center" vertical="top"/>
    </xf>
    <xf numFmtId="4" fontId="10" fillId="10" borderId="30" xfId="2" applyNumberFormat="1" applyFont="1" applyFill="1" applyBorder="1" applyAlignment="1" applyProtection="1">
      <alignment horizontal="center" vertical="top"/>
    </xf>
    <xf numFmtId="4" fontId="10" fillId="10" borderId="10" xfId="2" applyNumberFormat="1" applyFont="1" applyFill="1" applyBorder="1" applyAlignment="1" applyProtection="1">
      <alignment horizontal="center" vertical="top"/>
    </xf>
    <xf numFmtId="9" fontId="20" fillId="7" borderId="17" xfId="19" applyFont="1" applyFill="1" applyBorder="1" applyAlignment="1" applyProtection="1">
      <alignment horizontal="center" vertical="center"/>
      <protection locked="0"/>
    </xf>
    <xf numFmtId="9" fontId="20" fillId="7" borderId="72" xfId="19" applyFont="1" applyFill="1" applyBorder="1" applyAlignment="1" applyProtection="1">
      <alignment horizontal="center" vertical="center"/>
      <protection locked="0"/>
    </xf>
    <xf numFmtId="9" fontId="20" fillId="7" borderId="16" xfId="19" applyFont="1" applyFill="1" applyBorder="1" applyAlignment="1" applyProtection="1">
      <alignment horizontal="center" vertical="center"/>
      <protection locked="0"/>
    </xf>
    <xf numFmtId="2" fontId="9" fillId="10" borderId="11" xfId="0" applyNumberFormat="1" applyFont="1" applyFill="1" applyBorder="1" applyAlignment="1">
      <alignment horizontal="center" vertical="top"/>
    </xf>
    <xf numFmtId="2" fontId="9" fillId="10" borderId="31" xfId="0" applyNumberFormat="1" applyFont="1" applyFill="1" applyBorder="1" applyAlignment="1">
      <alignment horizontal="center" vertical="top"/>
    </xf>
    <xf numFmtId="0" fontId="10" fillId="7" borderId="2" xfId="2" applyNumberFormat="1" applyFont="1" applyFill="1" applyBorder="1" applyAlignment="1" applyProtection="1">
      <alignment horizontal="center" vertical="top"/>
      <protection locked="0"/>
    </xf>
    <xf numFmtId="0" fontId="10" fillId="7" borderId="31" xfId="2" applyNumberFormat="1" applyFont="1" applyFill="1" applyBorder="1" applyAlignment="1" applyProtection="1">
      <alignment horizontal="center" vertical="top"/>
      <protection locked="0"/>
    </xf>
    <xf numFmtId="9" fontId="9" fillId="2" borderId="12" xfId="19" applyFont="1" applyFill="1" applyBorder="1" applyAlignment="1" applyProtection="1">
      <alignment horizontal="center" vertical="top"/>
    </xf>
    <xf numFmtId="39" fontId="10" fillId="0" borderId="7" xfId="2" applyNumberFormat="1" applyFont="1" applyFill="1" applyBorder="1" applyAlignment="1" applyProtection="1">
      <alignment horizontal="left" vertical="top" indent="1"/>
    </xf>
    <xf numFmtId="39" fontId="10" fillId="0" borderId="3" xfId="2" applyNumberFormat="1" applyFont="1" applyFill="1" applyBorder="1" applyAlignment="1" applyProtection="1">
      <alignment horizontal="left" vertical="top" indent="1"/>
    </xf>
    <xf numFmtId="3" fontId="9" fillId="2" borderId="20" xfId="19" applyNumberFormat="1" applyFont="1" applyFill="1" applyBorder="1" applyAlignment="1" applyProtection="1">
      <alignment horizontal="center" vertical="top"/>
    </xf>
    <xf numFmtId="3" fontId="10" fillId="7" borderId="29" xfId="19" applyNumberFormat="1" applyFont="1" applyFill="1" applyBorder="1" applyAlignment="1" applyProtection="1">
      <alignment horizontal="center" vertical="top"/>
      <protection locked="0"/>
    </xf>
    <xf numFmtId="3" fontId="9" fillId="2" borderId="18" xfId="19" applyNumberFormat="1" applyFont="1" applyFill="1" applyBorder="1" applyAlignment="1" applyProtection="1">
      <alignment horizontal="center" vertical="top"/>
    </xf>
    <xf numFmtId="3" fontId="10" fillId="7" borderId="32" xfId="19" applyNumberFormat="1" applyFont="1" applyFill="1" applyBorder="1" applyAlignment="1" applyProtection="1">
      <alignment horizontal="center" vertical="top"/>
      <protection locked="0"/>
    </xf>
    <xf numFmtId="0" fontId="37" fillId="3" borderId="0" xfId="30" applyFont="1" applyFill="1" applyAlignment="1">
      <alignment vertical="center"/>
    </xf>
    <xf numFmtId="3" fontId="9" fillId="9" borderId="20" xfId="19" applyNumberFormat="1" applyFont="1" applyFill="1" applyBorder="1" applyAlignment="1" applyProtection="1">
      <alignment horizontal="center" vertical="top"/>
    </xf>
    <xf numFmtId="39" fontId="23" fillId="3" borderId="0" xfId="2" applyNumberFormat="1" applyFont="1" applyFill="1" applyBorder="1" applyAlignment="1" applyProtection="1">
      <alignment horizontal="center" vertical="top"/>
    </xf>
    <xf numFmtId="0" fontId="20" fillId="3" borderId="2" xfId="17" applyFont="1" applyFill="1" applyBorder="1" applyAlignment="1">
      <alignment vertical="top" wrapText="1"/>
    </xf>
    <xf numFmtId="0" fontId="23" fillId="3" borderId="0" xfId="14" applyFont="1" applyFill="1" applyAlignment="1">
      <alignment vertical="center"/>
    </xf>
    <xf numFmtId="0" fontId="10" fillId="3" borderId="8" xfId="0" applyFont="1" applyFill="1" applyBorder="1" applyAlignment="1">
      <alignment horizontal="left" vertical="center" indent="1"/>
    </xf>
    <xf numFmtId="0" fontId="10" fillId="3" borderId="2" xfId="0" applyFont="1" applyFill="1" applyBorder="1" applyAlignment="1">
      <alignment vertical="center" wrapText="1"/>
    </xf>
    <xf numFmtId="0" fontId="10" fillId="3" borderId="8" xfId="0" applyFont="1" applyFill="1" applyBorder="1" applyAlignment="1">
      <alignment horizontal="left" vertical="center" wrapText="1" indent="1"/>
    </xf>
    <xf numFmtId="0" fontId="10" fillId="3" borderId="2" xfId="0" applyFont="1" applyFill="1" applyBorder="1" applyAlignment="1">
      <alignment horizontal="left" vertical="center" wrapText="1" indent="1"/>
    </xf>
    <xf numFmtId="0" fontId="10" fillId="3" borderId="13" xfId="0" applyFont="1" applyFill="1" applyBorder="1" applyAlignment="1">
      <alignment horizontal="left" vertical="center" indent="2"/>
    </xf>
    <xf numFmtId="0" fontId="10" fillId="3" borderId="8" xfId="0" applyFont="1" applyFill="1" applyBorder="1" applyAlignment="1">
      <alignment vertical="center"/>
    </xf>
    <xf numFmtId="0" fontId="26" fillId="3" borderId="0" xfId="14" applyFont="1" applyFill="1" applyAlignment="1">
      <alignment vertical="top"/>
    </xf>
    <xf numFmtId="0" fontId="10" fillId="3" borderId="6" xfId="0" applyFont="1" applyFill="1" applyBorder="1" applyAlignment="1">
      <alignment horizontal="left" vertical="center"/>
    </xf>
    <xf numFmtId="0" fontId="10" fillId="7" borderId="2" xfId="0" applyFont="1" applyFill="1" applyBorder="1" applyAlignment="1" applyProtection="1">
      <alignment horizontal="left" vertical="top" indent="1"/>
      <protection locked="0"/>
    </xf>
    <xf numFmtId="0" fontId="10" fillId="3" borderId="2" xfId="0" applyFont="1" applyFill="1" applyBorder="1" applyAlignment="1">
      <alignment horizontal="left" vertical="center" indent="1"/>
    </xf>
    <xf numFmtId="0" fontId="23" fillId="3" borderId="0" xfId="14" applyFont="1" applyFill="1" applyAlignment="1">
      <alignment vertical="top"/>
    </xf>
    <xf numFmtId="0" fontId="10" fillId="3" borderId="8" xfId="0" applyFont="1" applyFill="1" applyBorder="1" applyAlignment="1">
      <alignment horizontal="left" vertical="center" wrapText="1"/>
    </xf>
    <xf numFmtId="0" fontId="10" fillId="3" borderId="2" xfId="14" applyFont="1" applyFill="1" applyBorder="1" applyAlignment="1">
      <alignment vertical="top" wrapText="1"/>
    </xf>
    <xf numFmtId="0" fontId="26" fillId="0" borderId="0" xfId="14" applyFont="1" applyAlignment="1">
      <alignment horizontal="center" vertical="top"/>
    </xf>
    <xf numFmtId="0" fontId="24" fillId="3" borderId="0" xfId="30" applyFont="1" applyFill="1" applyAlignment="1">
      <alignment horizontal="center" vertical="top" wrapText="1"/>
    </xf>
    <xf numFmtId="0" fontId="26" fillId="3" borderId="24" xfId="30" applyFont="1" applyFill="1" applyBorder="1" applyAlignment="1">
      <alignment vertical="top"/>
    </xf>
    <xf numFmtId="0" fontId="26" fillId="3" borderId="0" xfId="0" applyFont="1" applyFill="1" applyAlignment="1">
      <alignment vertical="top"/>
    </xf>
    <xf numFmtId="0" fontId="24" fillId="3" borderId="26" xfId="0" applyFont="1" applyFill="1" applyBorder="1" applyAlignment="1">
      <alignment horizontal="center"/>
    </xf>
    <xf numFmtId="2" fontId="9" fillId="2" borderId="8" xfId="2" applyNumberFormat="1" applyFont="1" applyFill="1" applyBorder="1" applyAlignment="1" applyProtection="1">
      <alignment horizontal="center" vertical="top"/>
    </xf>
    <xf numFmtId="2" fontId="9" fillId="9" borderId="6" xfId="2" applyNumberFormat="1" applyFont="1" applyFill="1" applyBorder="1" applyAlignment="1" applyProtection="1">
      <alignment horizontal="center" vertical="top"/>
    </xf>
    <xf numFmtId="3" fontId="10" fillId="7" borderId="50" xfId="0" applyNumberFormat="1" applyFont="1" applyFill="1" applyBorder="1" applyAlignment="1" applyProtection="1">
      <alignment horizontal="center" vertical="top"/>
      <protection locked="0"/>
    </xf>
    <xf numFmtId="3" fontId="10" fillId="7" borderId="49" xfId="0" applyNumberFormat="1" applyFont="1" applyFill="1" applyBorder="1" applyAlignment="1" applyProtection="1">
      <alignment horizontal="center" vertical="top"/>
      <protection locked="0"/>
    </xf>
    <xf numFmtId="0" fontId="10" fillId="3" borderId="34" xfId="14" quotePrefix="1" applyFont="1" applyFill="1" applyBorder="1" applyAlignment="1">
      <alignment horizontal="center" vertical="top"/>
    </xf>
    <xf numFmtId="0" fontId="12" fillId="3" borderId="4" xfId="14" applyFont="1" applyFill="1" applyBorder="1" applyAlignment="1">
      <alignment horizontal="left" vertical="top"/>
    </xf>
    <xf numFmtId="164" fontId="9" fillId="3" borderId="4" xfId="2" applyNumberFormat="1" applyFont="1" applyFill="1" applyBorder="1" applyAlignment="1" applyProtection="1">
      <alignment horizontal="center" vertical="top"/>
    </xf>
    <xf numFmtId="164" fontId="10" fillId="3" borderId="4" xfId="2" applyNumberFormat="1" applyFont="1" applyFill="1" applyBorder="1" applyAlignment="1" applyProtection="1">
      <alignment horizontal="center" vertical="top"/>
    </xf>
    <xf numFmtId="164" fontId="10" fillId="3" borderId="35" xfId="2" applyNumberFormat="1" applyFont="1" applyFill="1" applyBorder="1" applyAlignment="1" applyProtection="1">
      <alignment horizontal="center" vertical="top"/>
    </xf>
    <xf numFmtId="0" fontId="10" fillId="3" borderId="0" xfId="14" applyFont="1" applyFill="1" applyAlignment="1">
      <alignment vertical="top"/>
    </xf>
    <xf numFmtId="0" fontId="10" fillId="3" borderId="36" xfId="14" quotePrefix="1" applyFont="1" applyFill="1" applyBorder="1" applyAlignment="1">
      <alignment horizontal="center" vertical="top"/>
    </xf>
    <xf numFmtId="2" fontId="10" fillId="7" borderId="12" xfId="2" applyNumberFormat="1" applyFont="1" applyFill="1" applyBorder="1" applyAlignment="1" applyProtection="1">
      <alignment horizontal="center" vertical="top"/>
      <protection locked="0"/>
    </xf>
    <xf numFmtId="2" fontId="10" fillId="7" borderId="31" xfId="2" applyNumberFormat="1" applyFont="1" applyFill="1" applyBorder="1" applyAlignment="1" applyProtection="1">
      <alignment horizontal="center" vertical="top"/>
      <protection locked="0"/>
    </xf>
    <xf numFmtId="0" fontId="10" fillId="3" borderId="57" xfId="14" quotePrefix="1" applyFont="1" applyFill="1" applyBorder="1" applyAlignment="1">
      <alignment horizontal="center" vertical="top"/>
    </xf>
    <xf numFmtId="0" fontId="10" fillId="3" borderId="8" xfId="14" applyFont="1" applyFill="1" applyBorder="1" applyAlignment="1">
      <alignment horizontal="left" vertical="top" wrapText="1" indent="1"/>
    </xf>
    <xf numFmtId="0" fontId="10" fillId="3" borderId="36" xfId="14" applyFont="1" applyFill="1" applyBorder="1" applyAlignment="1">
      <alignment horizontal="center" vertical="top"/>
    </xf>
    <xf numFmtId="0" fontId="10" fillId="3" borderId="38" xfId="14" applyFont="1" applyFill="1" applyBorder="1" applyAlignment="1">
      <alignment horizontal="center" vertical="top"/>
    </xf>
    <xf numFmtId="0" fontId="10" fillId="3" borderId="13" xfId="14" applyFont="1" applyFill="1" applyBorder="1" applyAlignment="1">
      <alignment horizontal="left" vertical="top" wrapText="1" indent="1"/>
    </xf>
    <xf numFmtId="169" fontId="9" fillId="4" borderId="13" xfId="19" applyNumberFormat="1" applyFont="1" applyFill="1" applyBorder="1" applyAlignment="1" applyProtection="1">
      <alignment horizontal="center" vertical="top"/>
    </xf>
    <xf numFmtId="169" fontId="10" fillId="7" borderId="12" xfId="2" applyNumberFormat="1" applyFont="1" applyFill="1" applyBorder="1" applyAlignment="1" applyProtection="1">
      <alignment horizontal="center" vertical="top"/>
      <protection locked="0"/>
    </xf>
    <xf numFmtId="169" fontId="10" fillId="7" borderId="31" xfId="2" applyNumberFormat="1" applyFont="1" applyFill="1" applyBorder="1" applyAlignment="1" applyProtection="1">
      <alignment horizontal="center" vertical="top"/>
      <protection locked="0"/>
    </xf>
    <xf numFmtId="0" fontId="37" fillId="3" borderId="24" xfId="30" applyFont="1" applyFill="1" applyBorder="1" applyAlignment="1">
      <alignment vertical="top"/>
    </xf>
    <xf numFmtId="39" fontId="10" fillId="0" borderId="12" xfId="2" applyNumberFormat="1" applyFont="1" applyFill="1" applyBorder="1" applyAlignment="1" applyProtection="1">
      <alignment vertical="top" wrapText="1"/>
    </xf>
    <xf numFmtId="39" fontId="10" fillId="0" borderId="12" xfId="2" applyNumberFormat="1" applyFont="1" applyFill="1" applyBorder="1" applyAlignment="1" applyProtection="1">
      <alignment vertical="top" wrapText="1"/>
      <protection locked="0"/>
    </xf>
    <xf numFmtId="0" fontId="1" fillId="3" borderId="0" xfId="31" applyFill="1"/>
    <xf numFmtId="0" fontId="34" fillId="3" borderId="0" xfId="31" applyFont="1" applyFill="1"/>
    <xf numFmtId="2" fontId="23" fillId="3" borderId="24" xfId="2" applyNumberFormat="1" applyFont="1" applyFill="1" applyBorder="1" applyAlignment="1" applyProtection="1">
      <alignment horizontal="center" vertical="center"/>
    </xf>
    <xf numFmtId="2" fontId="23" fillId="3" borderId="70" xfId="2" applyNumberFormat="1" applyFont="1" applyFill="1" applyBorder="1" applyAlignment="1" applyProtection="1">
      <alignment horizontal="center" vertical="center"/>
    </xf>
    <xf numFmtId="165" fontId="9" fillId="4" borderId="8" xfId="19" applyNumberFormat="1" applyFont="1" applyFill="1" applyBorder="1" applyAlignment="1" applyProtection="1">
      <alignment horizontal="center" vertical="top"/>
    </xf>
    <xf numFmtId="0" fontId="10" fillId="3" borderId="8" xfId="0" applyFont="1" applyFill="1" applyBorder="1" applyAlignment="1">
      <alignment horizontal="left" vertical="top" wrapText="1"/>
    </xf>
    <xf numFmtId="10" fontId="9" fillId="4" borderId="8" xfId="19" applyNumberFormat="1" applyFont="1" applyFill="1" applyBorder="1" applyAlignment="1" applyProtection="1">
      <alignment horizontal="center" vertical="top"/>
    </xf>
    <xf numFmtId="0" fontId="10" fillId="3" borderId="10" xfId="0" applyFont="1" applyFill="1" applyBorder="1" applyAlignment="1">
      <alignment horizontal="center" vertical="top"/>
    </xf>
    <xf numFmtId="0" fontId="10" fillId="3" borderId="40" xfId="0" applyFont="1" applyFill="1" applyBorder="1" applyAlignment="1">
      <alignment horizontal="center" vertical="top"/>
    </xf>
    <xf numFmtId="10" fontId="10" fillId="7" borderId="2" xfId="19" applyNumberFormat="1" applyFont="1" applyFill="1" applyBorder="1" applyAlignment="1" applyProtection="1">
      <alignment horizontal="center" vertical="top"/>
      <protection locked="0"/>
    </xf>
    <xf numFmtId="10" fontId="10" fillId="7" borderId="49" xfId="19" applyNumberFormat="1" applyFont="1" applyFill="1" applyBorder="1" applyAlignment="1" applyProtection="1">
      <alignment horizontal="center" vertical="top"/>
      <protection locked="0"/>
    </xf>
    <xf numFmtId="166" fontId="10" fillId="7" borderId="2" xfId="19" applyNumberFormat="1" applyFont="1" applyFill="1" applyBorder="1" applyAlignment="1" applyProtection="1">
      <alignment horizontal="center" vertical="top"/>
      <protection locked="0"/>
    </xf>
    <xf numFmtId="166" fontId="10" fillId="7" borderId="49" xfId="19" applyNumberFormat="1" applyFont="1" applyFill="1" applyBorder="1" applyAlignment="1" applyProtection="1">
      <alignment horizontal="center" vertical="top"/>
      <protection locked="0"/>
    </xf>
    <xf numFmtId="165" fontId="10" fillId="7" borderId="2" xfId="19" applyNumberFormat="1" applyFont="1" applyFill="1" applyBorder="1" applyAlignment="1" applyProtection="1">
      <alignment horizontal="center" vertical="top"/>
      <protection locked="0"/>
    </xf>
    <xf numFmtId="165" fontId="10" fillId="7" borderId="49" xfId="19" applyNumberFormat="1" applyFont="1" applyFill="1" applyBorder="1" applyAlignment="1" applyProtection="1">
      <alignment horizontal="center" vertical="top"/>
      <protection locked="0"/>
    </xf>
    <xf numFmtId="165" fontId="10" fillId="7" borderId="50" xfId="0" applyNumberFormat="1" applyFont="1" applyFill="1" applyBorder="1" applyAlignment="1" applyProtection="1">
      <alignment horizontal="center" vertical="top"/>
      <protection locked="0"/>
    </xf>
    <xf numFmtId="1" fontId="10" fillId="7" borderId="12" xfId="2" applyNumberFormat="1" applyFont="1" applyFill="1" applyBorder="1" applyAlignment="1" applyProtection="1">
      <alignment horizontal="center" vertical="top"/>
      <protection locked="0"/>
    </xf>
    <xf numFmtId="3" fontId="10" fillId="7" borderId="20" xfId="2" applyNumberFormat="1" applyFont="1" applyFill="1" applyBorder="1" applyAlignment="1" applyProtection="1">
      <alignment horizontal="center" vertical="top"/>
      <protection locked="0"/>
    </xf>
    <xf numFmtId="166" fontId="10" fillId="7" borderId="12" xfId="2" applyNumberFormat="1" applyFont="1" applyFill="1" applyBorder="1" applyAlignment="1" applyProtection="1">
      <alignment horizontal="center" vertical="top"/>
      <protection locked="0"/>
    </xf>
    <xf numFmtId="166" fontId="10" fillId="5" borderId="18" xfId="13" applyNumberFormat="1" applyFont="1" applyFill="1" applyBorder="1" applyAlignment="1">
      <alignment horizontal="center" vertical="top"/>
    </xf>
    <xf numFmtId="166" fontId="10" fillId="5" borderId="32" xfId="13" applyNumberFormat="1" applyFont="1" applyFill="1" applyBorder="1" applyAlignment="1">
      <alignment horizontal="center" vertical="top"/>
    </xf>
    <xf numFmtId="0" fontId="10" fillId="7" borderId="12" xfId="14" applyFont="1" applyFill="1" applyBorder="1" applyAlignment="1" applyProtection="1">
      <alignment horizontal="center" vertical="top"/>
      <protection locked="0"/>
    </xf>
    <xf numFmtId="0" fontId="10" fillId="7" borderId="31" xfId="14" applyFont="1" applyFill="1" applyBorder="1" applyAlignment="1" applyProtection="1">
      <alignment horizontal="center" vertical="top"/>
      <protection locked="0"/>
    </xf>
    <xf numFmtId="0" fontId="10" fillId="6" borderId="12" xfId="14" applyFont="1" applyFill="1" applyBorder="1" applyAlignment="1">
      <alignment horizontal="center" vertical="top"/>
    </xf>
    <xf numFmtId="0" fontId="10" fillId="6" borderId="31" xfId="14" applyFont="1" applyFill="1" applyBorder="1" applyAlignment="1">
      <alignment horizontal="center" vertical="top"/>
    </xf>
    <xf numFmtId="10" fontId="10" fillId="5" borderId="2" xfId="19" applyNumberFormat="1" applyFont="1" applyFill="1" applyBorder="1" applyAlignment="1" applyProtection="1">
      <alignment horizontal="center" vertical="top"/>
    </xf>
    <xf numFmtId="10" fontId="10" fillId="5" borderId="49" xfId="19" applyNumberFormat="1" applyFont="1" applyFill="1" applyBorder="1" applyAlignment="1" applyProtection="1">
      <alignment horizontal="center" vertical="top"/>
    </xf>
    <xf numFmtId="0" fontId="23" fillId="3" borderId="0" xfId="14" applyFont="1" applyFill="1" applyAlignment="1">
      <alignment horizontal="center" vertical="center"/>
    </xf>
    <xf numFmtId="0" fontId="23" fillId="3" borderId="0" xfId="14" applyFont="1" applyFill="1" applyAlignment="1">
      <alignment horizontal="center" vertical="top"/>
    </xf>
    <xf numFmtId="0" fontId="9" fillId="3" borderId="0" xfId="0" applyFont="1" applyFill="1" applyAlignment="1">
      <alignment horizontal="center" vertical="center"/>
    </xf>
    <xf numFmtId="0" fontId="9" fillId="0" borderId="0" xfId="0" applyFont="1" applyAlignment="1">
      <alignment horizontal="center" vertical="center"/>
    </xf>
    <xf numFmtId="0" fontId="9" fillId="3" borderId="44" xfId="0" applyFont="1" applyFill="1" applyBorder="1" applyAlignment="1">
      <alignment horizontal="center" vertical="top"/>
    </xf>
    <xf numFmtId="0" fontId="10" fillId="3" borderId="64" xfId="0" applyFont="1" applyFill="1" applyBorder="1" applyAlignment="1">
      <alignment horizontal="center" vertical="top"/>
    </xf>
    <xf numFmtId="0" fontId="12" fillId="3" borderId="34" xfId="0" applyFont="1" applyFill="1" applyBorder="1" applyAlignment="1">
      <alignment vertical="top"/>
    </xf>
    <xf numFmtId="0" fontId="10" fillId="3" borderId="4" xfId="0" applyFont="1" applyFill="1" applyBorder="1" applyAlignment="1">
      <alignment vertical="top"/>
    </xf>
    <xf numFmtId="0" fontId="10" fillId="3" borderId="35" xfId="0" applyFont="1" applyFill="1" applyBorder="1" applyAlignment="1">
      <alignment vertical="top"/>
    </xf>
    <xf numFmtId="0" fontId="10" fillId="0" borderId="0" xfId="0" applyFont="1" applyAlignment="1">
      <alignment vertical="center"/>
    </xf>
    <xf numFmtId="0" fontId="12" fillId="3" borderId="41" xfId="0" applyFont="1" applyFill="1" applyBorder="1" applyAlignment="1">
      <alignment vertical="top"/>
    </xf>
    <xf numFmtId="0" fontId="10" fillId="3" borderId="40" xfId="0" applyFont="1" applyFill="1" applyBorder="1" applyAlignment="1">
      <alignment vertical="top"/>
    </xf>
    <xf numFmtId="0" fontId="10" fillId="3" borderId="66" xfId="0" applyFont="1" applyFill="1" applyBorder="1" applyAlignment="1">
      <alignment horizontal="center" vertical="top"/>
    </xf>
    <xf numFmtId="0" fontId="9" fillId="3" borderId="62" xfId="0" applyFont="1" applyFill="1" applyBorder="1" applyAlignment="1">
      <alignment vertical="top"/>
    </xf>
    <xf numFmtId="1" fontId="10" fillId="0" borderId="0" xfId="0" applyNumberFormat="1" applyFont="1" applyAlignment="1">
      <alignment horizontal="center" vertical="center"/>
    </xf>
    <xf numFmtId="0" fontId="9" fillId="3" borderId="62" xfId="0" applyFont="1" applyFill="1" applyBorder="1" applyAlignment="1">
      <alignment vertical="top" wrapText="1"/>
    </xf>
    <xf numFmtId="0" fontId="10" fillId="3" borderId="76" xfId="0" applyFont="1" applyFill="1" applyBorder="1" applyAlignment="1">
      <alignment horizontal="center" vertical="top"/>
    </xf>
    <xf numFmtId="0" fontId="9" fillId="3" borderId="77" xfId="0" applyFont="1" applyFill="1" applyBorder="1" applyAlignment="1">
      <alignment vertical="top" wrapText="1"/>
    </xf>
    <xf numFmtId="0" fontId="10" fillId="3" borderId="67" xfId="0" applyFont="1" applyFill="1" applyBorder="1" applyAlignment="1">
      <alignment horizontal="center" vertical="top"/>
    </xf>
    <xf numFmtId="0" fontId="9" fillId="3" borderId="63" xfId="0" applyFont="1" applyFill="1" applyBorder="1" applyAlignment="1">
      <alignment vertical="top" wrapText="1"/>
    </xf>
    <xf numFmtId="0" fontId="9" fillId="3" borderId="36" xfId="0" applyFont="1" applyFill="1" applyBorder="1" applyAlignment="1">
      <alignment vertical="top"/>
    </xf>
    <xf numFmtId="0" fontId="9" fillId="3" borderId="2" xfId="0" applyFont="1" applyFill="1" applyBorder="1" applyAlignment="1">
      <alignment horizontal="center" vertical="top" wrapText="1"/>
    </xf>
    <xf numFmtId="0" fontId="9" fillId="3" borderId="31" xfId="0" applyFont="1" applyFill="1" applyBorder="1" applyAlignment="1">
      <alignment horizontal="center" vertical="top" wrapText="1"/>
    </xf>
    <xf numFmtId="0" fontId="24" fillId="0" borderId="0" xfId="0" applyFont="1" applyAlignment="1">
      <alignment vertical="center"/>
    </xf>
    <xf numFmtId="0" fontId="10" fillId="4" borderId="62" xfId="0" applyFont="1" applyFill="1" applyBorder="1" applyAlignment="1">
      <alignment horizontal="left" vertical="top"/>
    </xf>
    <xf numFmtId="1" fontId="10" fillId="4" borderId="2" xfId="0" applyNumberFormat="1" applyFont="1" applyFill="1" applyBorder="1" applyAlignment="1">
      <alignment horizontal="center" vertical="top"/>
    </xf>
    <xf numFmtId="1" fontId="10" fillId="4" borderId="49" xfId="0" applyNumberFormat="1" applyFont="1" applyFill="1" applyBorder="1" applyAlignment="1">
      <alignment horizontal="center" vertical="top"/>
    </xf>
    <xf numFmtId="165" fontId="26" fillId="0" borderId="0" xfId="0" applyNumberFormat="1" applyFont="1" applyAlignment="1">
      <alignment vertical="center"/>
    </xf>
    <xf numFmtId="0" fontId="10" fillId="4" borderId="63" xfId="0" applyFont="1" applyFill="1" applyBorder="1" applyAlignment="1">
      <alignment horizontal="left" vertical="top"/>
    </xf>
    <xf numFmtId="1" fontId="10" fillId="4" borderId="13" xfId="0" applyNumberFormat="1" applyFont="1" applyFill="1" applyBorder="1" applyAlignment="1">
      <alignment horizontal="center" vertical="top"/>
    </xf>
    <xf numFmtId="0" fontId="26" fillId="0" borderId="0" xfId="0" applyFont="1" applyAlignment="1">
      <alignment vertical="center"/>
    </xf>
    <xf numFmtId="0" fontId="10" fillId="3" borderId="63" xfId="0" applyFont="1" applyFill="1" applyBorder="1" applyAlignment="1">
      <alignment vertical="top"/>
    </xf>
    <xf numFmtId="0" fontId="10" fillId="3" borderId="16" xfId="0" applyFont="1" applyFill="1" applyBorder="1" applyAlignment="1">
      <alignment vertical="top"/>
    </xf>
    <xf numFmtId="0" fontId="10" fillId="4" borderId="50" xfId="0" applyFont="1" applyFill="1" applyBorder="1" applyAlignment="1">
      <alignment horizontal="center" vertical="top"/>
    </xf>
    <xf numFmtId="0" fontId="10" fillId="3" borderId="19" xfId="0" applyFont="1" applyFill="1" applyBorder="1" applyAlignment="1">
      <alignment vertical="top"/>
    </xf>
    <xf numFmtId="0" fontId="10" fillId="3" borderId="61" xfId="0" applyFont="1" applyFill="1" applyBorder="1" applyAlignment="1">
      <alignment vertical="top"/>
    </xf>
    <xf numFmtId="0" fontId="12" fillId="3" borderId="37" xfId="0" applyFont="1" applyFill="1" applyBorder="1" applyAlignment="1">
      <alignment vertical="top"/>
    </xf>
    <xf numFmtId="0" fontId="9" fillId="3" borderId="2" xfId="0" applyFont="1" applyFill="1" applyBorder="1" applyAlignment="1">
      <alignment horizontal="center" wrapText="1"/>
    </xf>
    <xf numFmtId="0" fontId="9" fillId="3" borderId="31" xfId="0" applyFont="1" applyFill="1" applyBorder="1" applyAlignment="1">
      <alignment horizontal="center" wrapText="1"/>
    </xf>
    <xf numFmtId="0" fontId="24" fillId="0" borderId="0" xfId="0" applyFont="1" applyAlignment="1">
      <alignment horizontal="center" vertical="center" wrapText="1"/>
    </xf>
    <xf numFmtId="0" fontId="12" fillId="3" borderId="37" xfId="0" applyFont="1" applyFill="1" applyBorder="1"/>
    <xf numFmtId="0" fontId="10" fillId="3" borderId="36" xfId="0" applyFont="1" applyFill="1" applyBorder="1" applyAlignment="1">
      <alignment vertical="top"/>
    </xf>
    <xf numFmtId="168" fontId="10" fillId="4" borderId="2" xfId="0" applyNumberFormat="1" applyFont="1" applyFill="1" applyBorder="1" applyAlignment="1">
      <alignment horizontal="center" vertical="top"/>
    </xf>
    <xf numFmtId="168" fontId="10" fillId="4" borderId="31" xfId="0" applyNumberFormat="1" applyFont="1" applyFill="1" applyBorder="1" applyAlignment="1">
      <alignment horizontal="center" vertical="top"/>
    </xf>
    <xf numFmtId="164" fontId="26" fillId="0" borderId="0" xfId="0" applyNumberFormat="1" applyFont="1" applyAlignment="1">
      <alignment horizontal="center" vertical="center"/>
    </xf>
    <xf numFmtId="0" fontId="10" fillId="3" borderId="38" xfId="0" applyFont="1" applyFill="1" applyBorder="1" applyAlignment="1">
      <alignment vertical="top"/>
    </xf>
    <xf numFmtId="168" fontId="10" fillId="4" borderId="13" xfId="0" applyNumberFormat="1" applyFont="1" applyFill="1" applyBorder="1" applyAlignment="1">
      <alignment horizontal="center" vertical="top"/>
    </xf>
    <xf numFmtId="168" fontId="10" fillId="4" borderId="32" xfId="0" applyNumberFormat="1" applyFont="1" applyFill="1" applyBorder="1" applyAlignment="1">
      <alignment horizontal="center" vertical="top"/>
    </xf>
    <xf numFmtId="0" fontId="12" fillId="3" borderId="4" xfId="0" applyFont="1" applyFill="1" applyBorder="1" applyAlignment="1">
      <alignment vertical="top"/>
    </xf>
    <xf numFmtId="0" fontId="12" fillId="3" borderId="35" xfId="0" applyFont="1" applyFill="1" applyBorder="1" applyAlignment="1">
      <alignment vertical="top"/>
    </xf>
    <xf numFmtId="0" fontId="32" fillId="0" borderId="0" xfId="0" applyFont="1" applyAlignment="1">
      <alignment vertical="center"/>
    </xf>
    <xf numFmtId="0" fontId="10" fillId="3" borderId="65" xfId="0" applyFont="1" applyFill="1" applyBorder="1" applyAlignment="1">
      <alignment horizontal="center" vertical="top"/>
    </xf>
    <xf numFmtId="0" fontId="24" fillId="0" borderId="0" xfId="0" applyFont="1" applyAlignment="1">
      <alignment horizontal="center" vertical="center"/>
    </xf>
    <xf numFmtId="1" fontId="10" fillId="0" borderId="62" xfId="0" applyNumberFormat="1" applyFont="1" applyBorder="1" applyAlignment="1">
      <alignment vertical="top" wrapText="1"/>
    </xf>
    <xf numFmtId="0" fontId="23" fillId="3" borderId="70" xfId="0" applyFont="1" applyFill="1" applyBorder="1" applyAlignment="1">
      <alignment horizontal="center" vertical="center"/>
    </xf>
    <xf numFmtId="0" fontId="23" fillId="3" borderId="24" xfId="0" applyFont="1" applyFill="1" applyBorder="1" applyAlignment="1">
      <alignment horizontal="center" vertical="center"/>
    </xf>
    <xf numFmtId="166" fontId="26" fillId="0" borderId="70" xfId="0" applyNumberFormat="1" applyFont="1" applyBorder="1" applyAlignment="1">
      <alignment horizontal="center" vertical="center"/>
    </xf>
    <xf numFmtId="166" fontId="26" fillId="0" borderId="24" xfId="0" applyNumberFormat="1" applyFont="1" applyBorder="1" applyAlignment="1">
      <alignment horizontal="center" vertical="center"/>
    </xf>
    <xf numFmtId="1" fontId="10" fillId="0" borderId="63" xfId="0" applyNumberFormat="1" applyFont="1" applyBorder="1" applyAlignment="1">
      <alignment vertical="top" wrapText="1"/>
    </xf>
    <xf numFmtId="168" fontId="10" fillId="7" borderId="2" xfId="0" applyNumberFormat="1" applyFont="1" applyFill="1" applyBorder="1" applyAlignment="1" applyProtection="1">
      <alignment horizontal="center" vertical="top"/>
      <protection locked="0"/>
    </xf>
    <xf numFmtId="168" fontId="10" fillId="7" borderId="31" xfId="0" applyNumberFormat="1" applyFont="1" applyFill="1" applyBorder="1" applyAlignment="1" applyProtection="1">
      <alignment horizontal="center" vertical="top"/>
      <protection locked="0"/>
    </xf>
    <xf numFmtId="168" fontId="10" fillId="7" borderId="13" xfId="0" applyNumberFormat="1" applyFont="1" applyFill="1" applyBorder="1" applyAlignment="1" applyProtection="1">
      <alignment horizontal="center" vertical="top"/>
      <protection locked="0"/>
    </xf>
    <xf numFmtId="168" fontId="10" fillId="7" borderId="32" xfId="0" applyNumberFormat="1" applyFont="1" applyFill="1" applyBorder="1" applyAlignment="1" applyProtection="1">
      <alignment horizontal="center" vertical="top"/>
      <protection locked="0"/>
    </xf>
    <xf numFmtId="0" fontId="24" fillId="0" borderId="0" xfId="0" applyFont="1" applyAlignment="1">
      <alignment horizontal="center" vertical="top"/>
    </xf>
    <xf numFmtId="0" fontId="26" fillId="0" borderId="0" xfId="0" applyFont="1" applyAlignment="1">
      <alignment horizontal="center" vertical="top"/>
    </xf>
    <xf numFmtId="0" fontId="26" fillId="0" borderId="0" xfId="0" applyFont="1" applyAlignment="1">
      <alignment horizontal="center" vertical="top" wrapText="1"/>
    </xf>
    <xf numFmtId="2" fontId="23" fillId="3" borderId="0" xfId="2" applyNumberFormat="1" applyFont="1" applyFill="1" applyAlignment="1" applyProtection="1">
      <alignment horizontal="center" vertical="center"/>
    </xf>
    <xf numFmtId="0" fontId="23" fillId="0" borderId="0" xfId="0" applyFont="1" applyAlignment="1">
      <alignment horizontal="center" vertical="top"/>
    </xf>
    <xf numFmtId="0" fontId="9" fillId="3" borderId="69" xfId="0" applyFont="1" applyFill="1" applyBorder="1" applyAlignment="1">
      <alignment horizontal="center" wrapText="1"/>
    </xf>
    <xf numFmtId="0" fontId="9" fillId="3" borderId="21" xfId="0" applyFont="1" applyFill="1" applyBorder="1" applyAlignment="1">
      <alignment horizontal="center" wrapText="1"/>
    </xf>
    <xf numFmtId="0" fontId="9" fillId="3" borderId="9" xfId="0" applyFont="1" applyFill="1" applyBorder="1" applyAlignment="1">
      <alignment horizontal="center" wrapText="1"/>
    </xf>
    <xf numFmtId="2" fontId="23" fillId="3" borderId="0" xfId="2" applyNumberFormat="1" applyFont="1" applyFill="1" applyBorder="1" applyAlignment="1" applyProtection="1">
      <alignment horizontal="center" vertical="top"/>
    </xf>
    <xf numFmtId="2" fontId="23" fillId="3" borderId="15" xfId="2" applyNumberFormat="1" applyFont="1" applyFill="1" applyBorder="1" applyAlignment="1" applyProtection="1">
      <alignment horizontal="center" vertical="top"/>
    </xf>
    <xf numFmtId="3" fontId="23" fillId="3" borderId="9" xfId="2" applyNumberFormat="1" applyFont="1" applyFill="1" applyBorder="1" applyAlignment="1" applyProtection="1">
      <alignment horizontal="center" wrapText="1"/>
    </xf>
    <xf numFmtId="2" fontId="23" fillId="3" borderId="21" xfId="2" applyNumberFormat="1" applyFont="1" applyFill="1" applyBorder="1" applyAlignment="1" applyProtection="1">
      <alignment horizontal="center" vertical="top"/>
    </xf>
    <xf numFmtId="37" fontId="23" fillId="3" borderId="9" xfId="2" applyNumberFormat="1" applyFont="1" applyFill="1" applyBorder="1" applyAlignment="1" applyProtection="1">
      <alignment horizontal="center" wrapText="1"/>
    </xf>
    <xf numFmtId="2" fontId="23" fillId="3" borderId="27" xfId="2" applyNumberFormat="1" applyFont="1" applyFill="1" applyBorder="1" applyAlignment="1" applyProtection="1">
      <alignment horizontal="center" vertical="top"/>
    </xf>
    <xf numFmtId="0" fontId="24" fillId="0" borderId="0" xfId="0" applyFont="1" applyAlignment="1">
      <alignment vertical="top"/>
    </xf>
    <xf numFmtId="0" fontId="26" fillId="0" borderId="0" xfId="0" applyFont="1" applyAlignment="1">
      <alignment vertical="top"/>
    </xf>
    <xf numFmtId="0" fontId="26" fillId="0" borderId="0" xfId="0" applyFont="1" applyAlignment="1">
      <alignment vertical="top" wrapText="1"/>
    </xf>
    <xf numFmtId="0" fontId="23" fillId="0" borderId="0" xfId="14" applyFont="1" applyAlignment="1">
      <alignment horizontal="center" vertical="center"/>
    </xf>
    <xf numFmtId="2" fontId="23" fillId="0" borderId="0" xfId="2" applyNumberFormat="1" applyFont="1" applyFill="1" applyAlignment="1" applyProtection="1">
      <alignment horizontal="center" vertical="center"/>
    </xf>
    <xf numFmtId="2" fontId="23" fillId="0" borderId="0" xfId="2" applyNumberFormat="1" applyFont="1" applyFill="1" applyAlignment="1" applyProtection="1">
      <alignment horizontal="center" vertical="top"/>
    </xf>
    <xf numFmtId="0" fontId="23" fillId="0" borderId="0" xfId="14" applyFont="1" applyAlignment="1">
      <alignment horizontal="center" vertical="top"/>
    </xf>
    <xf numFmtId="0" fontId="23" fillId="0" borderId="24" xfId="14" applyFont="1" applyBorder="1" applyAlignment="1">
      <alignment horizontal="center" vertical="top"/>
    </xf>
    <xf numFmtId="0" fontId="23" fillId="0" borderId="24" xfId="14" applyFont="1" applyBorder="1" applyAlignment="1">
      <alignment horizontal="center" vertical="center"/>
    </xf>
    <xf numFmtId="0" fontId="10" fillId="0" borderId="24" xfId="0" applyFont="1" applyBorder="1" applyAlignment="1">
      <alignment vertical="top" wrapText="1"/>
    </xf>
    <xf numFmtId="0" fontId="10" fillId="0" borderId="24" xfId="0" applyFont="1" applyBorder="1" applyAlignment="1">
      <alignment vertical="top"/>
    </xf>
    <xf numFmtId="0" fontId="23" fillId="3" borderId="24" xfId="14" applyFont="1" applyFill="1" applyBorder="1" applyAlignment="1">
      <alignment horizontal="center" vertical="top"/>
    </xf>
    <xf numFmtId="2" fontId="23" fillId="3" borderId="24" xfId="2" applyNumberFormat="1" applyFont="1" applyFill="1" applyBorder="1" applyAlignment="1" applyProtection="1">
      <alignment horizontal="center" vertical="top"/>
    </xf>
    <xf numFmtId="2" fontId="23" fillId="0" borderId="24" xfId="2" applyNumberFormat="1" applyFont="1" applyFill="1" applyBorder="1" applyAlignment="1" applyProtection="1">
      <alignment horizontal="center" vertical="top"/>
    </xf>
    <xf numFmtId="0" fontId="9" fillId="0" borderId="42" xfId="0" applyFont="1" applyBorder="1" applyAlignment="1">
      <alignment horizontal="center" wrapText="1"/>
    </xf>
    <xf numFmtId="0" fontId="9" fillId="0" borderId="23" xfId="0" applyFont="1" applyBorder="1" applyAlignment="1">
      <alignment horizontal="left" wrapText="1"/>
    </xf>
    <xf numFmtId="37" fontId="9" fillId="2" borderId="47" xfId="2" applyNumberFormat="1" applyFont="1" applyFill="1" applyBorder="1" applyAlignment="1" applyProtection="1">
      <alignment horizontal="center" wrapText="1"/>
    </xf>
    <xf numFmtId="37" fontId="9" fillId="0" borderId="28" xfId="2" applyNumberFormat="1" applyFont="1" applyFill="1" applyBorder="1" applyAlignment="1" applyProtection="1">
      <alignment horizontal="center" wrapText="1"/>
    </xf>
    <xf numFmtId="0" fontId="9" fillId="7" borderId="6" xfId="0" applyFont="1" applyFill="1" applyBorder="1" applyAlignment="1" applyProtection="1">
      <alignment horizontal="left" vertical="top"/>
      <protection locked="0"/>
    </xf>
    <xf numFmtId="0" fontId="9" fillId="7" borderId="2" xfId="0" applyFont="1" applyFill="1" applyBorder="1" applyAlignment="1" applyProtection="1">
      <alignment horizontal="left" vertical="top"/>
      <protection locked="0"/>
    </xf>
    <xf numFmtId="0" fontId="10" fillId="7" borderId="1" xfId="2" applyNumberFormat="1" applyFont="1" applyFill="1" applyBorder="1" applyAlignment="1" applyProtection="1">
      <alignment horizontal="center" vertical="top"/>
      <protection locked="0"/>
    </xf>
    <xf numFmtId="0" fontId="10" fillId="7" borderId="3" xfId="2" applyNumberFormat="1" applyFont="1" applyFill="1" applyBorder="1" applyAlignment="1" applyProtection="1">
      <alignment horizontal="center" vertical="top"/>
      <protection locked="0"/>
    </xf>
    <xf numFmtId="0" fontId="10" fillId="7" borderId="13" xfId="2" applyNumberFormat="1" applyFont="1" applyFill="1" applyBorder="1" applyAlignment="1" applyProtection="1">
      <alignment horizontal="center" vertical="top"/>
      <protection locked="0"/>
    </xf>
    <xf numFmtId="0" fontId="10" fillId="7" borderId="33" xfId="2" applyNumberFormat="1" applyFont="1" applyFill="1" applyBorder="1" applyAlignment="1" applyProtection="1">
      <alignment horizontal="center" vertical="top"/>
      <protection locked="0"/>
    </xf>
    <xf numFmtId="0" fontId="10" fillId="7" borderId="23" xfId="2" applyNumberFormat="1" applyFont="1" applyFill="1" applyBorder="1" applyAlignment="1" applyProtection="1">
      <alignment horizontal="center" vertical="top"/>
      <protection locked="0"/>
    </xf>
    <xf numFmtId="3" fontId="10" fillId="10" borderId="29" xfId="19" applyNumberFormat="1" applyFont="1" applyFill="1" applyBorder="1" applyAlignment="1" applyProtection="1">
      <alignment horizontal="center" vertical="top"/>
    </xf>
    <xf numFmtId="0" fontId="20" fillId="5" borderId="0" xfId="17" applyFont="1" applyFill="1" applyAlignment="1">
      <alignment horizontal="center" vertical="top"/>
    </xf>
    <xf numFmtId="0" fontId="21" fillId="3" borderId="0" xfId="17" applyFont="1" applyFill="1" applyAlignment="1">
      <alignment horizontal="center" vertical="top"/>
    </xf>
    <xf numFmtId="0" fontId="27" fillId="3" borderId="4" xfId="29" applyFont="1" applyFill="1" applyBorder="1" applyAlignment="1">
      <alignment horizontal="left" vertical="top"/>
    </xf>
    <xf numFmtId="0" fontId="27" fillId="3" borderId="35" xfId="29" applyFont="1" applyFill="1" applyBorder="1" applyAlignment="1">
      <alignment horizontal="left" vertical="top"/>
    </xf>
    <xf numFmtId="0" fontId="20" fillId="7" borderId="6" xfId="17" applyFont="1" applyFill="1" applyBorder="1" applyAlignment="1" applyProtection="1">
      <alignment horizontal="left" vertical="top"/>
      <protection locked="0"/>
    </xf>
    <xf numFmtId="0" fontId="20" fillId="7" borderId="30" xfId="17" applyFont="1" applyFill="1" applyBorder="1" applyAlignment="1" applyProtection="1">
      <alignment horizontal="left" vertical="top"/>
      <protection locked="0"/>
    </xf>
    <xf numFmtId="0" fontId="20" fillId="7" borderId="2" xfId="17" applyFont="1" applyFill="1" applyBorder="1" applyAlignment="1" applyProtection="1">
      <alignment horizontal="left" vertical="top"/>
      <protection locked="0"/>
    </xf>
    <xf numFmtId="0" fontId="20" fillId="7" borderId="12" xfId="17" applyFont="1" applyFill="1" applyBorder="1" applyAlignment="1" applyProtection="1">
      <alignment horizontal="left" vertical="top"/>
      <protection locked="0"/>
    </xf>
    <xf numFmtId="167" fontId="20" fillId="7" borderId="12" xfId="17" applyNumberFormat="1" applyFont="1" applyFill="1" applyBorder="1" applyAlignment="1" applyProtection="1">
      <alignment horizontal="left" vertical="top"/>
      <protection locked="0"/>
    </xf>
    <xf numFmtId="167" fontId="20" fillId="7" borderId="17" xfId="17" applyNumberFormat="1" applyFont="1" applyFill="1" applyBorder="1" applyAlignment="1" applyProtection="1">
      <alignment horizontal="left" vertical="top"/>
      <protection locked="0"/>
    </xf>
    <xf numFmtId="0" fontId="21" fillId="3" borderId="52" xfId="17" applyFont="1" applyFill="1" applyBorder="1" applyAlignment="1">
      <alignment horizontal="left" vertical="top"/>
    </xf>
    <xf numFmtId="0" fontId="21" fillId="3" borderId="53" xfId="17" applyFont="1" applyFill="1" applyBorder="1" applyAlignment="1">
      <alignment horizontal="left" vertical="top"/>
    </xf>
    <xf numFmtId="0" fontId="27" fillId="3" borderId="4" xfId="17" applyFont="1" applyFill="1" applyBorder="1" applyAlignment="1">
      <alignment horizontal="left" vertical="top"/>
    </xf>
    <xf numFmtId="0" fontId="27" fillId="3" borderId="35" xfId="17" applyFont="1" applyFill="1" applyBorder="1" applyAlignment="1">
      <alignment horizontal="left" vertical="top"/>
    </xf>
    <xf numFmtId="0" fontId="19" fillId="7" borderId="12" xfId="10" applyFill="1" applyBorder="1" applyAlignment="1" applyProtection="1">
      <alignment horizontal="left" vertical="top"/>
      <protection locked="0"/>
    </xf>
    <xf numFmtId="0" fontId="19" fillId="7" borderId="17" xfId="10" applyFill="1" applyBorder="1" applyAlignment="1" applyProtection="1">
      <alignment horizontal="left" vertical="top"/>
      <protection locked="0"/>
    </xf>
    <xf numFmtId="0" fontId="20" fillId="7" borderId="17" xfId="17" applyFont="1" applyFill="1" applyBorder="1" applyAlignment="1" applyProtection="1">
      <alignment horizontal="left" vertical="top"/>
      <protection locked="0"/>
    </xf>
    <xf numFmtId="166" fontId="21" fillId="3" borderId="8" xfId="30" applyNumberFormat="1" applyFont="1" applyFill="1" applyBorder="1" applyAlignment="1">
      <alignment horizontal="center" textRotation="90"/>
    </xf>
    <xf numFmtId="166" fontId="21" fillId="3" borderId="15" xfId="30" applyNumberFormat="1" applyFont="1" applyFill="1" applyBorder="1" applyAlignment="1">
      <alignment horizontal="center" textRotation="90"/>
    </xf>
    <xf numFmtId="166" fontId="21" fillId="3" borderId="58" xfId="30" applyNumberFormat="1" applyFont="1" applyFill="1" applyBorder="1" applyAlignment="1">
      <alignment horizontal="center" wrapText="1"/>
    </xf>
    <xf numFmtId="166" fontId="21" fillId="3" borderId="4" xfId="30" applyNumberFormat="1" applyFont="1" applyFill="1" applyBorder="1" applyAlignment="1">
      <alignment horizontal="center" wrapText="1"/>
    </xf>
    <xf numFmtId="166" fontId="21" fillId="3" borderId="33" xfId="30" applyNumberFormat="1" applyFont="1" applyFill="1" applyBorder="1" applyAlignment="1">
      <alignment horizontal="center" wrapText="1"/>
    </xf>
    <xf numFmtId="166" fontId="21" fillId="3" borderId="8" xfId="30" applyNumberFormat="1" applyFont="1" applyFill="1" applyBorder="1" applyAlignment="1">
      <alignment horizontal="center" textRotation="90" wrapText="1"/>
    </xf>
    <xf numFmtId="166" fontId="21" fillId="3" borderId="15" xfId="30" applyNumberFormat="1" applyFont="1" applyFill="1" applyBorder="1" applyAlignment="1">
      <alignment horizontal="center" textRotation="90" wrapText="1"/>
    </xf>
    <xf numFmtId="0" fontId="21" fillId="3" borderId="42" xfId="30" applyFont="1" applyFill="1" applyBorder="1" applyAlignment="1">
      <alignment horizontal="left" vertical="top"/>
    </xf>
    <xf numFmtId="0" fontId="21" fillId="3" borderId="36" xfId="30" applyFont="1" applyFill="1" applyBorder="1" applyAlignment="1">
      <alignment horizontal="left" vertical="top"/>
    </xf>
    <xf numFmtId="0" fontId="21" fillId="3" borderId="38" xfId="30" applyFont="1" applyFill="1" applyBorder="1" applyAlignment="1">
      <alignment horizontal="left" vertical="top"/>
    </xf>
    <xf numFmtId="0" fontId="10" fillId="5" borderId="0" xfId="0" applyFont="1" applyFill="1" applyAlignment="1">
      <alignment horizontal="center" vertical="top"/>
    </xf>
    <xf numFmtId="0" fontId="21" fillId="3" borderId="23" xfId="29" applyFont="1" applyFill="1" applyBorder="1" applyAlignment="1">
      <alignment horizontal="left" vertical="top"/>
    </xf>
    <xf numFmtId="0" fontId="21" fillId="3" borderId="9" xfId="29" applyFont="1" applyFill="1" applyBorder="1" applyAlignment="1">
      <alignment horizontal="left" vertical="top"/>
    </xf>
    <xf numFmtId="0" fontId="21" fillId="3" borderId="13" xfId="29" applyFont="1" applyFill="1" applyBorder="1" applyAlignment="1">
      <alignment horizontal="left" vertical="top"/>
    </xf>
    <xf numFmtId="168" fontId="21" fillId="3" borderId="23" xfId="30" applyNumberFormat="1" applyFont="1" applyFill="1" applyBorder="1" applyAlignment="1">
      <alignment horizontal="center" vertical="top" wrapText="1"/>
    </xf>
    <xf numFmtId="168" fontId="21" fillId="3" borderId="2" xfId="30" applyNumberFormat="1" applyFont="1" applyFill="1" applyBorder="1" applyAlignment="1">
      <alignment horizontal="center" vertical="top" wrapText="1"/>
    </xf>
    <xf numFmtId="168" fontId="21" fillId="3" borderId="13" xfId="30" applyNumberFormat="1" applyFont="1" applyFill="1" applyBorder="1" applyAlignment="1">
      <alignment horizontal="center" vertical="top" wrapText="1"/>
    </xf>
    <xf numFmtId="166" fontId="21" fillId="3" borderId="23" xfId="29" applyNumberFormat="1" applyFont="1" applyFill="1" applyBorder="1" applyAlignment="1">
      <alignment horizontal="center" vertical="top" wrapText="1"/>
    </xf>
    <xf numFmtId="166" fontId="21" fillId="3" borderId="9" xfId="29" applyNumberFormat="1" applyFont="1" applyFill="1" applyBorder="1" applyAlignment="1">
      <alignment horizontal="center" vertical="top" wrapText="1"/>
    </xf>
    <xf numFmtId="166" fontId="21" fillId="3" borderId="13" xfId="29" applyNumberFormat="1" applyFont="1" applyFill="1" applyBorder="1" applyAlignment="1">
      <alignment horizontal="center" vertical="top" wrapText="1"/>
    </xf>
    <xf numFmtId="9" fontId="21" fillId="3" borderId="17" xfId="30" applyNumberFormat="1" applyFont="1" applyFill="1" applyBorder="1" applyAlignment="1">
      <alignment horizontal="center" vertical="top" wrapText="1"/>
    </xf>
    <xf numFmtId="9" fontId="21" fillId="3" borderId="1" xfId="30" applyNumberFormat="1" applyFont="1" applyFill="1" applyBorder="1" applyAlignment="1">
      <alignment horizontal="center" vertical="top" wrapText="1"/>
    </xf>
    <xf numFmtId="0" fontId="21" fillId="3" borderId="0" xfId="30" applyFont="1" applyFill="1" applyAlignment="1">
      <alignment horizontal="center" vertical="top" wrapText="1"/>
    </xf>
    <xf numFmtId="9" fontId="21" fillId="3" borderId="58" xfId="30" applyNumberFormat="1" applyFont="1" applyFill="1" applyBorder="1" applyAlignment="1">
      <alignment horizontal="center" vertical="center" wrapText="1"/>
    </xf>
    <xf numFmtId="9" fontId="21" fillId="3" borderId="4" xfId="30" applyNumberFormat="1" applyFont="1" applyFill="1" applyBorder="1" applyAlignment="1">
      <alignment horizontal="center" vertical="center" wrapText="1"/>
    </xf>
    <xf numFmtId="9" fontId="21" fillId="3" borderId="35" xfId="30" applyNumberFormat="1" applyFont="1" applyFill="1" applyBorder="1" applyAlignment="1">
      <alignment horizontal="center" vertical="center" wrapText="1"/>
    </xf>
    <xf numFmtId="9" fontId="21" fillId="3" borderId="12" xfId="30" applyNumberFormat="1" applyFont="1" applyFill="1" applyBorder="1" applyAlignment="1">
      <alignment horizontal="center" vertical="top" wrapText="1"/>
    </xf>
    <xf numFmtId="9" fontId="21" fillId="3" borderId="49" xfId="30" applyNumberFormat="1" applyFont="1" applyFill="1" applyBorder="1" applyAlignment="1">
      <alignment horizontal="center" vertical="top" wrapText="1"/>
    </xf>
    <xf numFmtId="0" fontId="9" fillId="3" borderId="59" xfId="0" applyFont="1" applyFill="1" applyBorder="1" applyAlignment="1">
      <alignment horizontal="center" vertical="top"/>
    </xf>
    <xf numFmtId="0" fontId="9" fillId="3" borderId="26" xfId="0" applyFont="1" applyFill="1" applyBorder="1" applyAlignment="1">
      <alignment horizontal="center" vertical="top"/>
    </xf>
    <xf numFmtId="0" fontId="9" fillId="3" borderId="0" xfId="0" applyFont="1" applyFill="1" applyAlignment="1">
      <alignment horizontal="center" vertical="top"/>
    </xf>
    <xf numFmtId="0" fontId="36" fillId="3" borderId="75" xfId="0" applyFont="1" applyFill="1" applyBorder="1" applyAlignment="1">
      <alignment horizontal="left" vertical="top" wrapText="1"/>
    </xf>
    <xf numFmtId="0" fontId="21" fillId="3" borderId="0" xfId="17" applyFont="1" applyFill="1" applyAlignment="1">
      <alignment horizontal="center" vertical="top" wrapText="1"/>
    </xf>
    <xf numFmtId="3" fontId="9" fillId="3" borderId="47" xfId="2" applyNumberFormat="1" applyFont="1" applyFill="1" applyBorder="1" applyAlignment="1" applyProtection="1">
      <alignment horizontal="center" vertical="top" wrapText="1"/>
    </xf>
    <xf numFmtId="3" fontId="9" fillId="3" borderId="9" xfId="2" applyNumberFormat="1" applyFont="1" applyFill="1" applyBorder="1" applyAlignment="1" applyProtection="1">
      <alignment horizontal="center" vertical="top" wrapText="1"/>
    </xf>
    <xf numFmtId="165" fontId="9" fillId="3" borderId="23" xfId="6" applyNumberFormat="1" applyFont="1" applyFill="1" applyBorder="1" applyAlignment="1" applyProtection="1">
      <alignment horizontal="center" vertical="top" wrapText="1"/>
    </xf>
    <xf numFmtId="165" fontId="9" fillId="3" borderId="28" xfId="6" applyNumberFormat="1" applyFont="1" applyFill="1" applyBorder="1" applyAlignment="1" applyProtection="1">
      <alignment horizontal="center" vertical="top" wrapText="1"/>
    </xf>
    <xf numFmtId="37" fontId="9" fillId="3" borderId="47" xfId="2" applyNumberFormat="1" applyFont="1" applyFill="1" applyBorder="1" applyAlignment="1" applyProtection="1">
      <alignment horizontal="center" vertical="top" wrapText="1"/>
    </xf>
    <xf numFmtId="37" fontId="9" fillId="3" borderId="9" xfId="2" applyNumberFormat="1" applyFont="1" applyFill="1" applyBorder="1" applyAlignment="1" applyProtection="1">
      <alignment horizontal="center" vertical="top" wrapText="1"/>
    </xf>
    <xf numFmtId="0" fontId="9" fillId="3" borderId="47" xfId="0" applyFont="1" applyFill="1" applyBorder="1" applyAlignment="1">
      <alignment horizontal="left" vertical="top" wrapText="1"/>
    </xf>
    <xf numFmtId="0" fontId="9" fillId="3" borderId="9" xfId="0" applyFont="1" applyFill="1" applyBorder="1" applyAlignment="1">
      <alignment horizontal="left" vertical="top" wrapText="1"/>
    </xf>
    <xf numFmtId="0" fontId="9" fillId="3" borderId="47" xfId="0" applyFont="1" applyFill="1" applyBorder="1" applyAlignment="1">
      <alignment horizontal="center" vertical="top" wrapText="1"/>
    </xf>
    <xf numFmtId="0" fontId="9" fillId="3" borderId="9" xfId="0" applyFont="1" applyFill="1" applyBorder="1" applyAlignment="1">
      <alignment horizontal="center" vertical="top" wrapText="1"/>
    </xf>
    <xf numFmtId="3" fontId="9" fillId="3" borderId="69" xfId="2" applyNumberFormat="1" applyFont="1" applyFill="1" applyBorder="1" applyAlignment="1" applyProtection="1">
      <alignment horizontal="center" wrapText="1"/>
    </xf>
    <xf numFmtId="3" fontId="9" fillId="3" borderId="19" xfId="2" applyNumberFormat="1" applyFont="1" applyFill="1" applyBorder="1" applyAlignment="1" applyProtection="1">
      <alignment horizontal="center" wrapText="1"/>
    </xf>
    <xf numFmtId="3" fontId="9" fillId="3" borderId="46" xfId="2" applyNumberFormat="1" applyFont="1" applyFill="1" applyBorder="1" applyAlignment="1" applyProtection="1">
      <alignment horizontal="center" wrapText="1"/>
    </xf>
    <xf numFmtId="0" fontId="9" fillId="3" borderId="0" xfId="0" applyFont="1" applyFill="1" applyAlignment="1">
      <alignment horizontal="center" vertical="top" wrapText="1"/>
    </xf>
    <xf numFmtId="0" fontId="20" fillId="3" borderId="12" xfId="30" applyFont="1" applyFill="1" applyBorder="1" applyAlignment="1">
      <alignment horizontal="left" vertical="top"/>
    </xf>
    <xf numFmtId="0" fontId="20" fillId="3" borderId="1" xfId="30" applyFont="1" applyFill="1" applyBorder="1" applyAlignment="1">
      <alignment horizontal="left" vertical="top"/>
    </xf>
    <xf numFmtId="0" fontId="20" fillId="3" borderId="21" xfId="30" applyFont="1" applyFill="1" applyBorder="1" applyAlignment="1">
      <alignment horizontal="left" vertical="top"/>
    </xf>
    <xf numFmtId="0" fontId="20" fillId="3" borderId="22" xfId="30" applyFont="1" applyFill="1" applyBorder="1" applyAlignment="1">
      <alignment horizontal="left" vertical="top"/>
    </xf>
    <xf numFmtId="0" fontId="20" fillId="3" borderId="18" xfId="30" applyFont="1" applyFill="1" applyBorder="1" applyAlignment="1">
      <alignment horizontal="left" vertical="top"/>
    </xf>
    <xf numFmtId="0" fontId="20" fillId="3" borderId="3" xfId="30" applyFont="1" applyFill="1" applyBorder="1" applyAlignment="1">
      <alignment horizontal="left" vertical="top"/>
    </xf>
    <xf numFmtId="0" fontId="27" fillId="3" borderId="4" xfId="30" applyFont="1" applyFill="1" applyBorder="1" applyAlignment="1">
      <alignment vertical="top"/>
    </xf>
    <xf numFmtId="0" fontId="10" fillId="5" borderId="0" xfId="14" applyFont="1" applyFill="1" applyAlignment="1">
      <alignment horizontal="center" vertical="top"/>
    </xf>
    <xf numFmtId="0" fontId="20" fillId="0" borderId="11" xfId="30" applyFont="1" applyBorder="1" applyAlignment="1">
      <alignment vertical="top" wrapText="1"/>
    </xf>
    <xf numFmtId="0" fontId="20" fillId="0" borderId="5" xfId="30" applyFont="1" applyBorder="1" applyAlignment="1">
      <alignment vertical="top" wrapText="1"/>
    </xf>
    <xf numFmtId="0" fontId="20" fillId="3" borderId="12" xfId="30" applyFont="1" applyFill="1" applyBorder="1" applyAlignment="1">
      <alignment vertical="top"/>
    </xf>
    <xf numFmtId="0" fontId="20" fillId="3" borderId="1" xfId="30" applyFont="1" applyFill="1" applyBorder="1" applyAlignment="1">
      <alignment vertical="top"/>
    </xf>
    <xf numFmtId="0" fontId="21" fillId="3" borderId="59" xfId="30" applyFont="1" applyFill="1" applyBorder="1" applyAlignment="1">
      <alignment horizontal="center" vertical="top"/>
    </xf>
    <xf numFmtId="0" fontId="21" fillId="3" borderId="56" xfId="30" applyFont="1" applyFill="1" applyBorder="1" applyAlignment="1">
      <alignment horizontal="center" vertical="top"/>
    </xf>
    <xf numFmtId="0" fontId="21" fillId="3" borderId="69" xfId="30" applyFont="1" applyFill="1" applyBorder="1" applyAlignment="1">
      <alignment horizontal="left" vertical="top"/>
    </xf>
    <xf numFmtId="0" fontId="21" fillId="3" borderId="46" xfId="30" applyFont="1" applyFill="1" applyBorder="1" applyAlignment="1">
      <alignment horizontal="left" vertical="top"/>
    </xf>
    <xf numFmtId="0" fontId="21" fillId="3" borderId="55" xfId="30" applyFont="1" applyFill="1" applyBorder="1" applyAlignment="1">
      <alignment horizontal="left" vertical="top"/>
    </xf>
    <xf numFmtId="0" fontId="21" fillId="3" borderId="14" xfId="30" applyFont="1" applyFill="1" applyBorder="1" applyAlignment="1">
      <alignment horizontal="left" vertical="top"/>
    </xf>
    <xf numFmtId="166" fontId="21" fillId="3" borderId="11" xfId="30" applyNumberFormat="1" applyFont="1" applyFill="1" applyBorder="1" applyAlignment="1">
      <alignment horizontal="center" vertical="top" wrapText="1"/>
    </xf>
    <xf numFmtId="166" fontId="21" fillId="3" borderId="10" xfId="30" applyNumberFormat="1" applyFont="1" applyFill="1" applyBorder="1" applyAlignment="1">
      <alignment horizontal="center" vertical="top" wrapText="1"/>
    </xf>
    <xf numFmtId="166" fontId="21" fillId="3" borderId="5" xfId="30" applyNumberFormat="1" applyFont="1" applyFill="1" applyBorder="1" applyAlignment="1">
      <alignment horizontal="center" vertical="top" wrapText="1"/>
    </xf>
    <xf numFmtId="166" fontId="21" fillId="3" borderId="4" xfId="30" applyNumberFormat="1" applyFont="1" applyFill="1" applyBorder="1" applyAlignment="1">
      <alignment horizontal="center" vertical="top" wrapText="1"/>
    </xf>
    <xf numFmtId="166" fontId="21" fillId="3" borderId="35" xfId="30" applyNumberFormat="1" applyFont="1" applyFill="1" applyBorder="1" applyAlignment="1">
      <alignment horizontal="center" vertical="top" wrapText="1"/>
    </xf>
    <xf numFmtId="0" fontId="20" fillId="0" borderId="11" xfId="30" applyFont="1" applyBorder="1" applyAlignment="1">
      <alignment vertical="top"/>
    </xf>
    <xf numFmtId="0" fontId="20" fillId="0" borderId="5" xfId="30" applyFont="1" applyBorder="1" applyAlignment="1">
      <alignment vertical="top"/>
    </xf>
    <xf numFmtId="0" fontId="20" fillId="3" borderId="11" xfId="30" applyFont="1" applyFill="1" applyBorder="1" applyAlignment="1">
      <alignment vertical="top" wrapText="1"/>
    </xf>
    <xf numFmtId="0" fontId="20" fillId="3" borderId="5" xfId="30" applyFont="1" applyFill="1" applyBorder="1" applyAlignment="1">
      <alignment vertical="top" wrapText="1"/>
    </xf>
    <xf numFmtId="0" fontId="20" fillId="3" borderId="12" xfId="30" applyFont="1" applyFill="1" applyBorder="1" applyAlignment="1">
      <alignment vertical="top" wrapText="1"/>
    </xf>
    <xf numFmtId="0" fontId="20" fillId="3" borderId="1" xfId="30" applyFont="1" applyFill="1" applyBorder="1" applyAlignment="1">
      <alignment vertical="top" wrapText="1"/>
    </xf>
    <xf numFmtId="0" fontId="20" fillId="0" borderId="17" xfId="30" applyFont="1" applyBorder="1" applyAlignment="1">
      <alignment vertical="top"/>
    </xf>
    <xf numFmtId="39" fontId="10" fillId="0" borderId="72" xfId="2" applyNumberFormat="1" applyFont="1" applyFill="1" applyBorder="1" applyAlignment="1" applyProtection="1">
      <alignment vertical="top"/>
      <protection locked="0"/>
    </xf>
    <xf numFmtId="0" fontId="20" fillId="3" borderId="2" xfId="30" applyFont="1" applyFill="1" applyBorder="1" applyAlignment="1">
      <alignment vertical="top"/>
    </xf>
    <xf numFmtId="0" fontId="10" fillId="7" borderId="12" xfId="30" applyFont="1" applyFill="1" applyBorder="1" applyAlignment="1" applyProtection="1">
      <alignment vertical="top"/>
      <protection locked="0"/>
    </xf>
    <xf numFmtId="0" fontId="10" fillId="7" borderId="1" xfId="30" applyFont="1" applyFill="1" applyBorder="1" applyAlignment="1" applyProtection="1">
      <alignment vertical="top"/>
      <protection locked="0"/>
    </xf>
    <xf numFmtId="0" fontId="9" fillId="0" borderId="0" xfId="0" applyFont="1" applyAlignment="1">
      <alignment horizontal="center" vertical="top"/>
    </xf>
    <xf numFmtId="0" fontId="11" fillId="0" borderId="0" xfId="0" applyFont="1" applyAlignment="1">
      <alignment horizontal="center" vertical="top"/>
    </xf>
    <xf numFmtId="0" fontId="36" fillId="0" borderId="75" xfId="0" applyFont="1" applyBorder="1" applyAlignment="1">
      <alignment horizontal="left" vertical="top"/>
    </xf>
    <xf numFmtId="0" fontId="9" fillId="0" borderId="42" xfId="0" applyFont="1" applyBorder="1" applyAlignment="1">
      <alignment horizontal="center" wrapText="1"/>
    </xf>
    <xf numFmtId="0" fontId="9" fillId="0" borderId="38" xfId="0" applyFont="1" applyBorder="1" applyAlignment="1">
      <alignment horizontal="center" wrapText="1"/>
    </xf>
    <xf numFmtId="0" fontId="9" fillId="0" borderId="23" xfId="0" applyFont="1" applyBorder="1" applyAlignment="1">
      <alignment horizontal="left" wrapText="1"/>
    </xf>
    <xf numFmtId="0" fontId="9" fillId="0" borderId="13" xfId="0" applyFont="1" applyBorder="1" applyAlignment="1">
      <alignment horizontal="left" wrapText="1"/>
    </xf>
    <xf numFmtId="37" fontId="9" fillId="2" borderId="47" xfId="2" applyNumberFormat="1" applyFont="1" applyFill="1" applyBorder="1" applyAlignment="1" applyProtection="1">
      <alignment horizontal="center" wrapText="1"/>
    </xf>
    <xf numFmtId="37" fontId="9" fillId="2" borderId="15" xfId="2" applyNumberFormat="1" applyFont="1" applyFill="1" applyBorder="1" applyAlignment="1" applyProtection="1">
      <alignment horizontal="center" wrapText="1"/>
    </xf>
    <xf numFmtId="37" fontId="9" fillId="0" borderId="23" xfId="2" applyNumberFormat="1" applyFont="1" applyFill="1" applyBorder="1" applyAlignment="1" applyProtection="1">
      <alignment horizontal="center" wrapText="1"/>
    </xf>
    <xf numFmtId="37" fontId="9" fillId="0" borderId="28" xfId="2" applyNumberFormat="1" applyFont="1" applyFill="1" applyBorder="1" applyAlignment="1" applyProtection="1">
      <alignment horizontal="center" wrapText="1"/>
    </xf>
    <xf numFmtId="0" fontId="9" fillId="0" borderId="0" xfId="0" applyFont="1" applyAlignment="1">
      <alignment horizontal="center" vertical="top" wrapText="1"/>
    </xf>
    <xf numFmtId="1" fontId="9" fillId="4" borderId="17" xfId="0" applyNumberFormat="1" applyFont="1" applyFill="1" applyBorder="1" applyAlignment="1">
      <alignment horizontal="center" vertical="top"/>
    </xf>
    <xf numFmtId="1" fontId="9" fillId="4" borderId="49" xfId="0" applyNumberFormat="1" applyFont="1" applyFill="1" applyBorder="1" applyAlignment="1">
      <alignment horizontal="center" vertical="top"/>
    </xf>
    <xf numFmtId="0" fontId="10" fillId="7" borderId="17" xfId="0" applyFont="1" applyFill="1" applyBorder="1" applyAlignment="1" applyProtection="1">
      <alignment horizontal="center" vertical="top"/>
      <protection locked="0"/>
    </xf>
    <xf numFmtId="0" fontId="10" fillId="7" borderId="49" xfId="0" applyFont="1" applyFill="1" applyBorder="1" applyAlignment="1" applyProtection="1">
      <alignment horizontal="center" vertical="top"/>
      <protection locked="0"/>
    </xf>
    <xf numFmtId="0" fontId="9" fillId="3" borderId="51" xfId="0" applyFont="1" applyFill="1" applyBorder="1" applyAlignment="1">
      <alignment horizontal="center" vertical="top"/>
    </xf>
    <xf numFmtId="0" fontId="9" fillId="3" borderId="73" xfId="0" applyFont="1" applyFill="1" applyBorder="1" applyAlignment="1">
      <alignment horizontal="center" vertical="top"/>
    </xf>
    <xf numFmtId="0" fontId="9" fillId="3" borderId="74" xfId="0" applyFont="1" applyFill="1" applyBorder="1" applyAlignment="1">
      <alignment horizontal="center" vertical="top"/>
    </xf>
    <xf numFmtId="0" fontId="36" fillId="0" borderId="0" xfId="0" applyFont="1" applyAlignment="1">
      <alignment horizontal="center" vertical="top"/>
    </xf>
    <xf numFmtId="1" fontId="10" fillId="7" borderId="17" xfId="0" applyNumberFormat="1" applyFont="1" applyFill="1" applyBorder="1" applyAlignment="1" applyProtection="1">
      <alignment horizontal="center" vertical="top"/>
      <protection locked="0"/>
    </xf>
    <xf numFmtId="1" fontId="10" fillId="7" borderId="49" xfId="0" applyNumberFormat="1" applyFont="1" applyFill="1" applyBorder="1" applyAlignment="1" applyProtection="1">
      <alignment horizontal="center" vertical="top"/>
      <protection locked="0"/>
    </xf>
    <xf numFmtId="165" fontId="10" fillId="7" borderId="17" xfId="0" applyNumberFormat="1" applyFont="1" applyFill="1" applyBorder="1" applyAlignment="1" applyProtection="1">
      <alignment horizontal="center" vertical="top"/>
      <protection locked="0"/>
    </xf>
    <xf numFmtId="165" fontId="10" fillId="7" borderId="49" xfId="0" applyNumberFormat="1" applyFont="1" applyFill="1" applyBorder="1" applyAlignment="1" applyProtection="1">
      <alignment horizontal="center" vertical="top"/>
      <protection locked="0"/>
    </xf>
    <xf numFmtId="169" fontId="10" fillId="7" borderId="16" xfId="0" applyNumberFormat="1" applyFont="1" applyFill="1" applyBorder="1" applyAlignment="1" applyProtection="1">
      <alignment horizontal="center" vertical="top"/>
      <protection locked="0"/>
    </xf>
    <xf numFmtId="169" fontId="10" fillId="7" borderId="50" xfId="0" applyNumberFormat="1" applyFont="1" applyFill="1" applyBorder="1" applyAlignment="1" applyProtection="1">
      <alignment horizontal="center" vertical="top"/>
      <protection locked="0"/>
    </xf>
    <xf numFmtId="1" fontId="10" fillId="7" borderId="12" xfId="0" applyNumberFormat="1" applyFont="1" applyFill="1" applyBorder="1" applyAlignment="1" applyProtection="1">
      <alignment horizontal="center" vertical="center"/>
      <protection locked="0"/>
    </xf>
    <xf numFmtId="1" fontId="10" fillId="7" borderId="49" xfId="0" applyNumberFormat="1" applyFont="1" applyFill="1" applyBorder="1" applyAlignment="1" applyProtection="1">
      <alignment horizontal="center" vertical="center"/>
      <protection locked="0"/>
    </xf>
    <xf numFmtId="166" fontId="10" fillId="7" borderId="12" xfId="0" applyNumberFormat="1" applyFont="1" applyFill="1" applyBorder="1" applyAlignment="1" applyProtection="1">
      <alignment horizontal="center" vertical="top"/>
      <protection locked="0"/>
    </xf>
    <xf numFmtId="166" fontId="10" fillId="7" borderId="49" xfId="0" applyNumberFormat="1" applyFont="1" applyFill="1" applyBorder="1" applyAlignment="1" applyProtection="1">
      <alignment horizontal="center" vertical="top"/>
      <protection locked="0"/>
    </xf>
    <xf numFmtId="3" fontId="10" fillId="7" borderId="12" xfId="0" applyNumberFormat="1" applyFont="1" applyFill="1" applyBorder="1" applyAlignment="1" applyProtection="1">
      <alignment horizontal="center" vertical="top"/>
      <protection locked="0"/>
    </xf>
    <xf numFmtId="3" fontId="10" fillId="7" borderId="49" xfId="0" applyNumberFormat="1" applyFont="1" applyFill="1" applyBorder="1" applyAlignment="1" applyProtection="1">
      <alignment horizontal="center" vertical="top"/>
      <protection locked="0"/>
    </xf>
    <xf numFmtId="3" fontId="10" fillId="7" borderId="18" xfId="0" applyNumberFormat="1" applyFont="1" applyFill="1" applyBorder="1" applyAlignment="1" applyProtection="1">
      <alignment horizontal="center" vertical="top"/>
      <protection locked="0"/>
    </xf>
    <xf numFmtId="3" fontId="10" fillId="7" borderId="50" xfId="0" applyNumberFormat="1" applyFont="1" applyFill="1" applyBorder="1" applyAlignment="1" applyProtection="1">
      <alignment horizontal="center" vertical="top"/>
      <protection locked="0"/>
    </xf>
    <xf numFmtId="0" fontId="9" fillId="3" borderId="12" xfId="0" applyFont="1" applyFill="1" applyBorder="1" applyAlignment="1">
      <alignment horizontal="center" vertical="top"/>
    </xf>
    <xf numFmtId="0" fontId="9" fillId="3" borderId="49" xfId="0" applyFont="1" applyFill="1" applyBorder="1" applyAlignment="1">
      <alignment horizontal="center" vertical="top"/>
    </xf>
    <xf numFmtId="1" fontId="10" fillId="7" borderId="12" xfId="0" applyNumberFormat="1" applyFont="1" applyFill="1" applyBorder="1" applyAlignment="1" applyProtection="1">
      <alignment horizontal="center" vertical="top"/>
      <protection locked="0"/>
    </xf>
    <xf numFmtId="169" fontId="9" fillId="4" borderId="16" xfId="0" applyNumberFormat="1" applyFont="1" applyFill="1" applyBorder="1" applyAlignment="1">
      <alignment horizontal="center" vertical="top"/>
    </xf>
    <xf numFmtId="169" fontId="9" fillId="4" borderId="50" xfId="0" applyNumberFormat="1" applyFont="1" applyFill="1" applyBorder="1" applyAlignment="1">
      <alignment horizontal="center" vertical="top"/>
    </xf>
    <xf numFmtId="166" fontId="9" fillId="4" borderId="17" xfId="0" applyNumberFormat="1" applyFont="1" applyFill="1" applyBorder="1" applyAlignment="1">
      <alignment horizontal="center" vertical="top"/>
    </xf>
    <xf numFmtId="166" fontId="9" fillId="4" borderId="49" xfId="0" applyNumberFormat="1" applyFont="1" applyFill="1" applyBorder="1" applyAlignment="1">
      <alignment horizontal="center" vertical="top"/>
    </xf>
    <xf numFmtId="3" fontId="9" fillId="4" borderId="16" xfId="0" applyNumberFormat="1" applyFont="1" applyFill="1" applyBorder="1" applyAlignment="1">
      <alignment horizontal="center" vertical="center"/>
    </xf>
    <xf numFmtId="3" fontId="9" fillId="4" borderId="50" xfId="0" applyNumberFormat="1" applyFont="1" applyFill="1" applyBorder="1" applyAlignment="1">
      <alignment horizontal="center" vertical="center"/>
    </xf>
    <xf numFmtId="3" fontId="9" fillId="4" borderId="17" xfId="0" applyNumberFormat="1" applyFont="1" applyFill="1" applyBorder="1" applyAlignment="1">
      <alignment horizontal="center" vertical="top"/>
    </xf>
    <xf numFmtId="3" fontId="9" fillId="4" borderId="49" xfId="0" applyNumberFormat="1" applyFont="1" applyFill="1" applyBorder="1" applyAlignment="1">
      <alignment horizontal="center" vertical="top"/>
    </xf>
    <xf numFmtId="1" fontId="9" fillId="4" borderId="17" xfId="0" applyNumberFormat="1" applyFont="1" applyFill="1" applyBorder="1" applyAlignment="1">
      <alignment horizontal="center" vertical="center"/>
    </xf>
    <xf numFmtId="1" fontId="9" fillId="4" borderId="49" xfId="0" applyNumberFormat="1" applyFont="1" applyFill="1" applyBorder="1" applyAlignment="1">
      <alignment horizontal="center" vertical="center"/>
    </xf>
    <xf numFmtId="3" fontId="10" fillId="7" borderId="17" xfId="0" applyNumberFormat="1" applyFont="1" applyFill="1" applyBorder="1" applyAlignment="1" applyProtection="1">
      <alignment horizontal="center" vertical="top"/>
      <protection locked="0"/>
    </xf>
    <xf numFmtId="0" fontId="9" fillId="3" borderId="69" xfId="0" applyFont="1" applyFill="1" applyBorder="1" applyAlignment="1">
      <alignment horizontal="center" wrapText="1"/>
    </xf>
    <xf numFmtId="0" fontId="9" fillId="3" borderId="21" xfId="0" applyFont="1" applyFill="1" applyBorder="1" applyAlignment="1">
      <alignment horizontal="center" wrapText="1"/>
    </xf>
    <xf numFmtId="0" fontId="9" fillId="3" borderId="59" xfId="0" applyFont="1" applyFill="1" applyBorder="1" applyAlignment="1">
      <alignment horizontal="center"/>
    </xf>
    <xf numFmtId="0" fontId="9" fillId="3" borderId="26" xfId="0" applyFont="1" applyFill="1" applyBorder="1" applyAlignment="1">
      <alignment horizontal="center"/>
    </xf>
    <xf numFmtId="0" fontId="9" fillId="3" borderId="47" xfId="0" applyFont="1" applyFill="1" applyBorder="1" applyAlignment="1">
      <alignment horizontal="center" wrapText="1"/>
    </xf>
    <xf numFmtId="0" fontId="9" fillId="3" borderId="9" xfId="0" applyFont="1" applyFill="1" applyBorder="1" applyAlignment="1">
      <alignment horizontal="center" wrapText="1"/>
    </xf>
    <xf numFmtId="0" fontId="9" fillId="3" borderId="58" xfId="0" applyFont="1" applyFill="1" applyBorder="1" applyAlignment="1">
      <alignment horizontal="center" wrapText="1"/>
    </xf>
    <xf numFmtId="0" fontId="9" fillId="3" borderId="35" xfId="0" applyFont="1" applyFill="1" applyBorder="1" applyAlignment="1">
      <alignment horizontal="center" wrapText="1"/>
    </xf>
    <xf numFmtId="0" fontId="9" fillId="3" borderId="4" xfId="0" applyFont="1" applyFill="1" applyBorder="1" applyAlignment="1">
      <alignment horizontal="center" wrapText="1"/>
    </xf>
    <xf numFmtId="3" fontId="9" fillId="3" borderId="47" xfId="2" applyNumberFormat="1" applyFont="1" applyFill="1" applyBorder="1" applyAlignment="1" applyProtection="1">
      <alignment horizontal="center" wrapText="1"/>
    </xf>
    <xf numFmtId="3" fontId="9" fillId="3" borderId="9" xfId="2" applyNumberFormat="1" applyFont="1" applyFill="1" applyBorder="1" applyAlignment="1" applyProtection="1">
      <alignment horizontal="center" wrapText="1"/>
    </xf>
    <xf numFmtId="37" fontId="9" fillId="2" borderId="23" xfId="2" applyNumberFormat="1" applyFont="1" applyFill="1" applyBorder="1" applyAlignment="1" applyProtection="1">
      <alignment horizontal="left" wrapText="1"/>
    </xf>
    <xf numFmtId="37" fontId="9" fillId="2" borderId="13" xfId="2" applyNumberFormat="1" applyFont="1" applyFill="1" applyBorder="1" applyAlignment="1" applyProtection="1">
      <alignment horizontal="left" wrapText="1"/>
    </xf>
    <xf numFmtId="37" fontId="9" fillId="0" borderId="23" xfId="2" applyNumberFormat="1" applyFont="1" applyFill="1" applyBorder="1" applyAlignment="1" applyProtection="1">
      <alignment horizontal="center" vertical="top" wrapText="1"/>
    </xf>
    <xf numFmtId="37" fontId="9" fillId="0" borderId="28" xfId="2" applyNumberFormat="1" applyFont="1" applyFill="1" applyBorder="1" applyAlignment="1" applyProtection="1">
      <alignment horizontal="center" vertical="top" wrapText="1"/>
    </xf>
    <xf numFmtId="37" fontId="9" fillId="2" borderId="23" xfId="2" applyNumberFormat="1" applyFont="1" applyFill="1" applyBorder="1" applyAlignment="1" applyProtection="1">
      <alignment horizontal="center" wrapText="1"/>
    </xf>
    <xf numFmtId="37" fontId="9" fillId="2" borderId="13" xfId="2" applyNumberFormat="1" applyFont="1" applyFill="1" applyBorder="1" applyAlignment="1" applyProtection="1">
      <alignment horizontal="center" wrapText="1"/>
    </xf>
    <xf numFmtId="39" fontId="10" fillId="0" borderId="38" xfId="2" applyNumberFormat="1" applyFont="1" applyFill="1" applyBorder="1" applyAlignment="1" applyProtection="1">
      <alignment horizontal="left" vertical="top" wrapText="1"/>
    </xf>
    <xf numFmtId="39" fontId="10" fillId="0" borderId="13" xfId="2" applyNumberFormat="1" applyFont="1" applyFill="1" applyBorder="1" applyAlignment="1" applyProtection="1">
      <alignment horizontal="left" vertical="top" wrapText="1"/>
    </xf>
    <xf numFmtId="39" fontId="10" fillId="0" borderId="36" xfId="2" applyNumberFormat="1" applyFont="1" applyFill="1" applyBorder="1" applyAlignment="1" applyProtection="1">
      <alignment horizontal="left" vertical="top" wrapText="1" indent="2"/>
    </xf>
    <xf numFmtId="39" fontId="10" fillId="0" borderId="2" xfId="2" applyNumberFormat="1" applyFont="1" applyFill="1" applyBorder="1" applyAlignment="1" applyProtection="1">
      <alignment horizontal="left" vertical="top" wrapText="1" indent="2"/>
    </xf>
    <xf numFmtId="39" fontId="10" fillId="0" borderId="37" xfId="2" applyNumberFormat="1" applyFont="1" applyFill="1" applyBorder="1" applyAlignment="1" applyProtection="1">
      <alignment horizontal="left" vertical="top" wrapText="1"/>
    </xf>
    <xf numFmtId="39" fontId="10" fillId="0" borderId="6" xfId="2" applyNumberFormat="1" applyFont="1" applyFill="1" applyBorder="1" applyAlignment="1" applyProtection="1">
      <alignment horizontal="left" vertical="top" wrapText="1"/>
    </xf>
    <xf numFmtId="0" fontId="11" fillId="0" borderId="0" xfId="0" applyFont="1" applyAlignment="1">
      <alignment horizontal="center" vertical="top" wrapText="1"/>
    </xf>
    <xf numFmtId="39" fontId="10" fillId="0" borderId="62" xfId="2" applyNumberFormat="1" applyFont="1" applyFill="1" applyBorder="1" applyAlignment="1" applyProtection="1">
      <alignment horizontal="left" vertical="top" wrapText="1"/>
    </xf>
    <xf numFmtId="39" fontId="10" fillId="0" borderId="17" xfId="2" applyNumberFormat="1" applyFont="1" applyFill="1" applyBorder="1" applyAlignment="1" applyProtection="1">
      <alignment horizontal="left" vertical="top" wrapText="1"/>
    </xf>
    <xf numFmtId="39" fontId="10" fillId="0" borderId="1" xfId="2" applyNumberFormat="1" applyFont="1" applyFill="1" applyBorder="1" applyAlignment="1" applyProtection="1">
      <alignment horizontal="left" vertical="top" wrapText="1"/>
    </xf>
    <xf numFmtId="39" fontId="10" fillId="0" borderId="63" xfId="2" applyNumberFormat="1" applyFont="1" applyFill="1" applyBorder="1" applyAlignment="1" applyProtection="1">
      <alignment horizontal="left" vertical="top" wrapText="1"/>
    </xf>
    <xf numFmtId="39" fontId="10" fillId="0" borderId="16" xfId="2" applyNumberFormat="1" applyFont="1" applyFill="1" applyBorder="1" applyAlignment="1" applyProtection="1">
      <alignment horizontal="left" vertical="top" wrapText="1"/>
    </xf>
    <xf numFmtId="39" fontId="10" fillId="0" borderId="41" xfId="2" applyNumberFormat="1" applyFont="1" applyFill="1" applyBorder="1" applyAlignment="1" applyProtection="1">
      <alignment horizontal="left" vertical="top" wrapText="1"/>
    </xf>
    <xf numFmtId="39" fontId="10" fillId="0" borderId="10" xfId="2" applyNumberFormat="1" applyFont="1" applyFill="1" applyBorder="1" applyAlignment="1" applyProtection="1">
      <alignment horizontal="left" vertical="top" wrapText="1"/>
    </xf>
    <xf numFmtId="39" fontId="10" fillId="0" borderId="5" xfId="2" applyNumberFormat="1" applyFont="1" applyFill="1" applyBorder="1" applyAlignment="1" applyProtection="1">
      <alignment horizontal="left" vertical="top" wrapText="1"/>
    </xf>
    <xf numFmtId="0" fontId="9" fillId="0" borderId="34" xfId="0" applyFont="1" applyBorder="1" applyAlignment="1">
      <alignment horizontal="center" wrapText="1"/>
    </xf>
    <xf numFmtId="0" fontId="9" fillId="0" borderId="33" xfId="0" applyFont="1" applyBorder="1" applyAlignment="1">
      <alignment horizontal="center" wrapText="1"/>
    </xf>
    <xf numFmtId="37" fontId="9" fillId="0" borderId="58" xfId="2" applyNumberFormat="1" applyFont="1" applyFill="1" applyBorder="1" applyAlignment="1" applyProtection="1">
      <alignment horizontal="center" wrapText="1"/>
    </xf>
    <xf numFmtId="37" fontId="9" fillId="0" borderId="4" xfId="2" applyNumberFormat="1" applyFont="1" applyFill="1" applyBorder="1" applyAlignment="1" applyProtection="1">
      <alignment horizontal="center" wrapText="1"/>
    </xf>
    <xf numFmtId="37" fontId="9" fillId="0" borderId="35" xfId="2" applyNumberFormat="1" applyFont="1" applyFill="1" applyBorder="1" applyAlignment="1" applyProtection="1">
      <alignment horizontal="center" wrapText="1"/>
    </xf>
    <xf numFmtId="37" fontId="9" fillId="0" borderId="42" xfId="2" applyNumberFormat="1" applyFont="1" applyFill="1" applyBorder="1" applyAlignment="1" applyProtection="1">
      <alignment horizontal="center" vertical="top" wrapText="1"/>
    </xf>
    <xf numFmtId="37" fontId="9" fillId="0" borderId="42" xfId="2" applyNumberFormat="1" applyFont="1" applyFill="1" applyBorder="1" applyAlignment="1" applyProtection="1">
      <alignment horizontal="center" wrapText="1"/>
    </xf>
    <xf numFmtId="0" fontId="9" fillId="0" borderId="59" xfId="0" applyFont="1" applyBorder="1" applyAlignment="1">
      <alignment horizontal="center" wrapText="1"/>
    </xf>
    <xf numFmtId="0" fontId="9" fillId="0" borderId="56" xfId="0" applyFont="1" applyBorder="1" applyAlignment="1">
      <alignment horizontal="center" wrapText="1"/>
    </xf>
    <xf numFmtId="0" fontId="9" fillId="0" borderId="47" xfId="0" applyFont="1" applyBorder="1" applyAlignment="1">
      <alignment horizontal="center" wrapText="1"/>
    </xf>
    <xf numFmtId="0" fontId="9" fillId="0" borderId="15" xfId="0" applyFont="1" applyBorder="1" applyAlignment="1">
      <alignment horizontal="center" wrapText="1"/>
    </xf>
    <xf numFmtId="37" fontId="9" fillId="2" borderId="48" xfId="2" applyNumberFormat="1" applyFont="1" applyFill="1" applyBorder="1" applyAlignment="1" applyProtection="1">
      <alignment horizontal="center" wrapText="1"/>
    </xf>
    <xf numFmtId="37" fontId="9" fillId="2" borderId="54" xfId="2" applyNumberFormat="1" applyFont="1" applyFill="1" applyBorder="1" applyAlignment="1" applyProtection="1">
      <alignment horizontal="center" wrapText="1"/>
    </xf>
    <xf numFmtId="0" fontId="9" fillId="0" borderId="23" xfId="0" applyFont="1" applyBorder="1" applyAlignment="1">
      <alignment horizontal="center" wrapText="1"/>
    </xf>
    <xf numFmtId="0" fontId="9" fillId="0" borderId="13" xfId="0" applyFont="1" applyBorder="1" applyAlignment="1">
      <alignment horizontal="center" wrapText="1"/>
    </xf>
    <xf numFmtId="37" fontId="9" fillId="0" borderId="33" xfId="2" applyNumberFormat="1" applyFont="1" applyFill="1" applyBorder="1" applyAlignment="1" applyProtection="1">
      <alignment horizontal="center" wrapText="1"/>
    </xf>
    <xf numFmtId="0" fontId="9" fillId="0" borderId="45" xfId="0" applyFont="1" applyBorder="1" applyAlignment="1">
      <alignment horizontal="center" wrapText="1"/>
    </xf>
    <xf numFmtId="0" fontId="9" fillId="0" borderId="43" xfId="0" applyFont="1" applyBorder="1" applyAlignment="1">
      <alignment horizontal="center" wrapText="1"/>
    </xf>
    <xf numFmtId="0" fontId="9" fillId="0" borderId="47" xfId="0" applyFont="1" applyBorder="1" applyAlignment="1">
      <alignment wrapText="1"/>
    </xf>
    <xf numFmtId="0" fontId="9" fillId="0" borderId="15" xfId="0" applyFont="1" applyBorder="1" applyAlignment="1">
      <alignment wrapText="1"/>
    </xf>
    <xf numFmtId="0" fontId="9" fillId="0" borderId="23" xfId="0" applyFont="1" applyBorder="1" applyAlignment="1">
      <alignment wrapText="1"/>
    </xf>
    <xf numFmtId="0" fontId="9" fillId="0" borderId="13" xfId="0" applyFont="1" applyBorder="1" applyAlignment="1">
      <alignment wrapText="1"/>
    </xf>
    <xf numFmtId="1" fontId="10" fillId="7" borderId="8" xfId="19" applyNumberFormat="1" applyFont="1" applyFill="1" applyBorder="1" applyAlignment="1" applyProtection="1">
      <alignment horizontal="center" vertical="top"/>
      <protection locked="0"/>
    </xf>
    <xf numFmtId="1" fontId="10" fillId="7" borderId="29" xfId="19" applyNumberFormat="1" applyFont="1" applyFill="1" applyBorder="1" applyAlignment="1" applyProtection="1">
      <alignment horizontal="center" vertical="top"/>
      <protection locked="0"/>
    </xf>
  </cellXfs>
  <cellStyles count="32">
    <cellStyle name="Comma" xfId="1" builtinId="3"/>
    <cellStyle name="Comma 2" xfId="2" xr:uid="{00000000-0005-0000-0000-000001000000}"/>
    <cellStyle name="Comma 3" xfId="3" xr:uid="{00000000-0005-0000-0000-000002000000}"/>
    <cellStyle name="Comma 3 2" xfId="26" xr:uid="{00000000-0005-0000-0000-000003000000}"/>
    <cellStyle name="Comma 4" xfId="27" xr:uid="{00000000-0005-0000-0000-000004000000}"/>
    <cellStyle name="Currency" xfId="4" builtinId="4"/>
    <cellStyle name="Currency 2" xfId="5" xr:uid="{00000000-0005-0000-0000-000006000000}"/>
    <cellStyle name="Currency 2 2" xfId="6" xr:uid="{00000000-0005-0000-0000-000007000000}"/>
    <cellStyle name="Currency 3" xfId="7" xr:uid="{00000000-0005-0000-0000-000008000000}"/>
    <cellStyle name="Currency 4" xfId="8" xr:uid="{00000000-0005-0000-0000-000009000000}"/>
    <cellStyle name="Currency 5" xfId="9" xr:uid="{00000000-0005-0000-0000-00000A000000}"/>
    <cellStyle name="Hyperlink" xfId="10" builtinId="8"/>
    <cellStyle name="Map Labels" xfId="11" xr:uid="{00000000-0005-0000-0000-00000C000000}"/>
    <cellStyle name="Map Legend" xfId="12" xr:uid="{00000000-0005-0000-0000-00000D000000}"/>
    <cellStyle name="Normal" xfId="0" builtinId="0"/>
    <cellStyle name="Normal 2" xfId="13" xr:uid="{00000000-0005-0000-0000-00000F000000}"/>
    <cellStyle name="Normal 2 2" xfId="14" xr:uid="{00000000-0005-0000-0000-000010000000}"/>
    <cellStyle name="Normal 3" xfId="15" xr:uid="{00000000-0005-0000-0000-000011000000}"/>
    <cellStyle name="Normal 3 2" xfId="28" xr:uid="{00000000-0005-0000-0000-000012000000}"/>
    <cellStyle name="Normal 4" xfId="16" xr:uid="{00000000-0005-0000-0000-000013000000}"/>
    <cellStyle name="Normal 5" xfId="17" xr:uid="{00000000-0005-0000-0000-000014000000}"/>
    <cellStyle name="Normal 5 2" xfId="18" xr:uid="{00000000-0005-0000-0000-000015000000}"/>
    <cellStyle name="Normal 5 3" xfId="30" xr:uid="{539E1229-E976-4BFF-91E0-A750884975D2}"/>
    <cellStyle name="Normal 5 4" xfId="29" xr:uid="{255E7D21-AEA9-4D39-A9CD-A19240E59951}"/>
    <cellStyle name="Normal 6" xfId="25" xr:uid="{00000000-0005-0000-0000-000016000000}"/>
    <cellStyle name="Normal 6 2" xfId="31" xr:uid="{911C3860-C4D8-4899-A38B-67A4B6DCB1D1}"/>
    <cellStyle name="Normal 7" xfId="24" xr:uid="{00000000-0005-0000-0000-000017000000}"/>
    <cellStyle name="Percent" xfId="19" builtinId="5"/>
    <cellStyle name="Percent 2" xfId="20" xr:uid="{00000000-0005-0000-0000-000019000000}"/>
    <cellStyle name="Percent 2 2" xfId="21" xr:uid="{00000000-0005-0000-0000-00001A000000}"/>
    <cellStyle name="Percent 3" xfId="22" xr:uid="{00000000-0005-0000-0000-00001B000000}"/>
    <cellStyle name="STYLE1" xfId="23" xr:uid="{00000000-0005-0000-0000-00001C000000}"/>
  </cellStyles>
  <dxfs count="89">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bgColor rgb="FFFF0000"/>
        </patternFill>
      </fill>
    </dxf>
    <dxf>
      <fill>
        <patternFill>
          <bgColor rgb="FFFF0000"/>
        </patternFill>
      </fill>
    </dxf>
    <dxf>
      <fill>
        <patternFill>
          <bgColor rgb="FFFF0000"/>
        </patternFill>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bgColor rgb="FFFF0000"/>
        </patternFill>
      </fill>
    </dxf>
    <dxf>
      <fill>
        <patternFill patternType="lightDown"/>
      </fill>
    </dxf>
    <dxf>
      <fill>
        <patternFill>
          <bgColor rgb="FFFF0000"/>
        </patternFill>
      </fill>
    </dxf>
    <dxf>
      <fill>
        <patternFill>
          <bgColor rgb="FFFF0000"/>
        </patternFill>
      </fill>
    </dxf>
    <dxf>
      <fill>
        <patternFill patternType="lightUp"/>
      </fill>
    </dxf>
    <dxf>
      <font>
        <b/>
        <i val="0"/>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b/>
        <i val="0"/>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color rgb="FFFF0000"/>
      </font>
      <fill>
        <patternFill>
          <bgColor rgb="FFFFFF00"/>
        </patternFill>
      </fill>
    </dxf>
    <dxf>
      <fill>
        <patternFill>
          <bgColor rgb="FFFFFF00"/>
        </patternFill>
      </fill>
    </dxf>
    <dxf>
      <fill>
        <patternFill>
          <bgColor rgb="FFFFFF00"/>
        </patternFill>
      </fill>
    </dxf>
    <dxf>
      <font>
        <color rgb="FFFF0000"/>
      </font>
      <fill>
        <patternFill>
          <bgColor theme="5" tint="0.59996337778862885"/>
        </patternFill>
      </fill>
    </dxf>
    <dxf>
      <font>
        <b val="0"/>
        <i val="0"/>
        <color rgb="FFFF0000"/>
      </font>
      <fill>
        <patternFill>
          <bgColor rgb="FFFFFF00"/>
        </patternFill>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bgColor rgb="FFFFFF00"/>
        </patternFill>
      </fill>
    </dxf>
    <dxf>
      <fill>
        <patternFill>
          <fgColor auto="1"/>
          <bgColor rgb="FFFFFF00"/>
        </patternFill>
      </fill>
    </dxf>
    <dxf>
      <fill>
        <patternFill patternType="lightDown"/>
      </fill>
    </dxf>
    <dxf>
      <fill>
        <patternFill>
          <bgColor rgb="FFFFFF00"/>
        </patternFill>
      </fill>
    </dxf>
  </dxfs>
  <tableStyles count="1" defaultTableStyle="TableStyleMedium9" defaultPivotStyle="PivotStyleLight16">
    <tableStyle name="Invisible" pivot="0" table="0" count="0" xr9:uid="{55A804C3-C676-417C-BB08-62B69014CE7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H20"/>
  <sheetViews>
    <sheetView workbookViewId="0">
      <selection activeCell="D6" sqref="D6"/>
    </sheetView>
  </sheetViews>
  <sheetFormatPr defaultColWidth="9.140625" defaultRowHeight="12.75" x14ac:dyDescent="0.2"/>
  <cols>
    <col min="1" max="2" width="9.140625" style="72"/>
    <col min="3" max="3" width="10.28515625" style="72" customWidth="1"/>
    <col min="4" max="4" width="16.7109375" style="72" customWidth="1"/>
    <col min="5" max="5" width="9.140625" style="72"/>
    <col min="6" max="6" width="15.28515625" style="72" bestFit="1" customWidth="1"/>
    <col min="7" max="7" width="11.28515625" style="72" customWidth="1"/>
    <col min="8" max="8" width="9.85546875" style="72" bestFit="1" customWidth="1"/>
    <col min="9" max="16384" width="9.140625" style="72"/>
  </cols>
  <sheetData>
    <row r="1" spans="1:8" x14ac:dyDescent="0.2">
      <c r="A1" s="72" t="s">
        <v>9</v>
      </c>
      <c r="B1" s="72" t="s">
        <v>77</v>
      </c>
      <c r="C1" s="72" t="s">
        <v>2</v>
      </c>
      <c r="D1" s="72" t="s">
        <v>73</v>
      </c>
      <c r="E1" s="72" t="s">
        <v>43</v>
      </c>
      <c r="F1" s="72" t="s">
        <v>51</v>
      </c>
      <c r="G1" s="72" t="s">
        <v>506</v>
      </c>
      <c r="H1" s="72" t="s">
        <v>101</v>
      </c>
    </row>
    <row r="2" spans="1:8" x14ac:dyDescent="0.2">
      <c r="A2" s="72" t="s">
        <v>6</v>
      </c>
      <c r="B2" s="72" t="s">
        <v>78</v>
      </c>
      <c r="C2" s="72" t="s">
        <v>22</v>
      </c>
      <c r="D2" s="72" t="s">
        <v>94</v>
      </c>
      <c r="E2" s="72" t="s">
        <v>46</v>
      </c>
      <c r="F2" s="72" t="s">
        <v>50</v>
      </c>
      <c r="G2" s="72" t="s">
        <v>90</v>
      </c>
      <c r="H2" s="72" t="s">
        <v>102</v>
      </c>
    </row>
    <row r="3" spans="1:8" x14ac:dyDescent="0.2">
      <c r="B3" s="72" t="s">
        <v>72</v>
      </c>
      <c r="F3" s="72" t="s">
        <v>28</v>
      </c>
      <c r="G3" s="72" t="s">
        <v>92</v>
      </c>
    </row>
    <row r="4" spans="1:8" x14ac:dyDescent="0.2">
      <c r="B4" s="72" t="s">
        <v>79</v>
      </c>
      <c r="E4" s="72" t="s">
        <v>47</v>
      </c>
      <c r="F4" s="72" t="s">
        <v>29</v>
      </c>
      <c r="G4" s="72" t="s">
        <v>89</v>
      </c>
    </row>
    <row r="5" spans="1:8" x14ac:dyDescent="0.2">
      <c r="B5" s="72" t="s">
        <v>80</v>
      </c>
      <c r="E5" s="72" t="s">
        <v>48</v>
      </c>
      <c r="F5" s="72" t="s">
        <v>30</v>
      </c>
      <c r="G5" s="72" t="s">
        <v>93</v>
      </c>
    </row>
    <row r="6" spans="1:8" x14ac:dyDescent="0.2">
      <c r="B6" s="72" t="s">
        <v>81</v>
      </c>
      <c r="G6" s="72" t="s">
        <v>71</v>
      </c>
    </row>
    <row r="7" spans="1:8" x14ac:dyDescent="0.2">
      <c r="A7" s="72" t="s">
        <v>6</v>
      </c>
      <c r="B7" s="72" t="s">
        <v>82</v>
      </c>
    </row>
    <row r="8" spans="1:8" x14ac:dyDescent="0.2">
      <c r="A8" s="72" t="s">
        <v>9</v>
      </c>
      <c r="B8" s="72" t="s">
        <v>83</v>
      </c>
    </row>
    <row r="9" spans="1:8" x14ac:dyDescent="0.2">
      <c r="B9" s="72" t="s">
        <v>84</v>
      </c>
    </row>
    <row r="10" spans="1:8" x14ac:dyDescent="0.2">
      <c r="B10" s="72" t="s">
        <v>85</v>
      </c>
    </row>
    <row r="11" spans="1:8" x14ac:dyDescent="0.2">
      <c r="B11" s="72" t="s">
        <v>86</v>
      </c>
    </row>
    <row r="14" spans="1:8" x14ac:dyDescent="0.2">
      <c r="A14" s="142" t="s">
        <v>144</v>
      </c>
      <c r="D14" s="72" t="s">
        <v>163</v>
      </c>
    </row>
    <row r="15" spans="1:8" x14ac:dyDescent="0.2">
      <c r="A15" s="72" t="s">
        <v>506</v>
      </c>
      <c r="D15" s="72" t="s">
        <v>164</v>
      </c>
    </row>
    <row r="16" spans="1:8" x14ac:dyDescent="0.2">
      <c r="A16" s="72" t="s">
        <v>90</v>
      </c>
      <c r="D16" s="72" t="s">
        <v>165</v>
      </c>
    </row>
    <row r="17" spans="1:1" x14ac:dyDescent="0.2">
      <c r="A17" s="72" t="s">
        <v>92</v>
      </c>
    </row>
    <row r="18" spans="1:1" x14ac:dyDescent="0.2">
      <c r="A18" s="72" t="s">
        <v>89</v>
      </c>
    </row>
    <row r="19" spans="1:1" x14ac:dyDescent="0.2">
      <c r="A19" s="72" t="s">
        <v>93</v>
      </c>
    </row>
    <row r="20" spans="1:1" x14ac:dyDescent="0.2">
      <c r="A20" s="72" t="s">
        <v>71</v>
      </c>
    </row>
  </sheetData>
  <sortState xmlns:xlrd2="http://schemas.microsoft.com/office/spreadsheetml/2017/richdata2" ref="A15:A20">
    <sortCondition ref="A15:A20"/>
  </sortState>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6"/>
  <dimension ref="A1:F26"/>
  <sheetViews>
    <sheetView showGridLines="0" zoomScaleNormal="100" zoomScaleSheetLayoutView="100" workbookViewId="0">
      <selection activeCell="D9" sqref="D9"/>
    </sheetView>
  </sheetViews>
  <sheetFormatPr defaultColWidth="9.140625" defaultRowHeight="15" x14ac:dyDescent="0.2"/>
  <cols>
    <col min="1" max="1" width="5.7109375" style="3" customWidth="1"/>
    <col min="2" max="2" width="93.7109375" style="1" customWidth="1"/>
    <col min="3" max="5" width="10.7109375" style="3" customWidth="1"/>
    <col min="6" max="6" width="4.7109375" style="1" customWidth="1"/>
    <col min="7" max="16384" width="9.140625" style="1"/>
  </cols>
  <sheetData>
    <row r="1" spans="1:6" s="4" customFormat="1" x14ac:dyDescent="0.2">
      <c r="A1" s="758" t="str">
        <f>IF(ISBLANK('Contact Info &amp; Revenues'!C7),"",'Contact Info &amp; Revenues'!C7)</f>
        <v/>
      </c>
      <c r="B1" s="758"/>
      <c r="C1" s="758"/>
      <c r="D1" s="758"/>
      <c r="E1" s="758"/>
    </row>
    <row r="2" spans="1:6" s="4" customFormat="1" x14ac:dyDescent="0.2">
      <c r="B2" s="3"/>
      <c r="C2" s="3"/>
      <c r="D2" s="3"/>
      <c r="E2" s="3"/>
    </row>
    <row r="3" spans="1:6" s="4" customFormat="1" ht="15.75" x14ac:dyDescent="0.2">
      <c r="A3" s="829" t="s">
        <v>169</v>
      </c>
      <c r="B3" s="829"/>
      <c r="C3" s="829"/>
      <c r="D3" s="829"/>
      <c r="E3" s="829"/>
    </row>
    <row r="4" spans="1:6" s="4" customFormat="1" x14ac:dyDescent="0.2">
      <c r="A4" s="830"/>
      <c r="B4" s="830"/>
      <c r="C4" s="830"/>
      <c r="D4" s="830"/>
      <c r="E4" s="830"/>
    </row>
    <row r="5" spans="1:6" x14ac:dyDescent="0.2">
      <c r="A5" s="831" t="s">
        <v>336</v>
      </c>
      <c r="B5" s="831"/>
      <c r="C5" s="831"/>
      <c r="D5" s="70"/>
      <c r="E5" s="1"/>
    </row>
    <row r="6" spans="1:6" x14ac:dyDescent="0.2">
      <c r="A6" s="832" t="s">
        <v>3</v>
      </c>
      <c r="B6" s="834" t="s">
        <v>10</v>
      </c>
      <c r="C6" s="836" t="s">
        <v>0</v>
      </c>
      <c r="D6" s="838" t="s">
        <v>140</v>
      </c>
      <c r="E6" s="839"/>
    </row>
    <row r="7" spans="1:6" s="2" customFormat="1" ht="28.5" x14ac:dyDescent="0.2">
      <c r="A7" s="833"/>
      <c r="B7" s="835"/>
      <c r="C7" s="837"/>
      <c r="D7" s="140" t="s">
        <v>113</v>
      </c>
      <c r="E7" s="139" t="s">
        <v>112</v>
      </c>
      <c r="F7" s="628" t="s">
        <v>107</v>
      </c>
    </row>
    <row r="8" spans="1:6" s="2" customFormat="1" x14ac:dyDescent="0.2">
      <c r="A8" s="130"/>
      <c r="B8" s="51" t="s">
        <v>12</v>
      </c>
      <c r="C8" s="52"/>
      <c r="D8" s="52"/>
      <c r="E8" s="81"/>
    </row>
    <row r="9" spans="1:6" s="2" customFormat="1" x14ac:dyDescent="0.2">
      <c r="A9" s="131">
        <v>1</v>
      </c>
      <c r="B9" s="42" t="s">
        <v>523</v>
      </c>
      <c r="C9" s="62">
        <v>80</v>
      </c>
      <c r="D9" s="377"/>
      <c r="E9" s="413"/>
    </row>
    <row r="10" spans="1:6" s="2" customFormat="1" x14ac:dyDescent="0.2">
      <c r="A10" s="131">
        <v>2</v>
      </c>
      <c r="B10" s="13" t="s">
        <v>141</v>
      </c>
      <c r="C10" s="63">
        <v>16.25</v>
      </c>
      <c r="D10" s="414"/>
      <c r="E10" s="415"/>
    </row>
    <row r="11" spans="1:6" s="2" customFormat="1" ht="15.75" x14ac:dyDescent="0.2">
      <c r="A11" s="131">
        <v>3</v>
      </c>
      <c r="B11" s="13" t="s">
        <v>322</v>
      </c>
      <c r="C11" s="62">
        <v>10</v>
      </c>
      <c r="D11" s="377"/>
      <c r="E11" s="413"/>
      <c r="F11" s="629" t="s">
        <v>107</v>
      </c>
    </row>
    <row r="12" spans="1:6" s="2" customFormat="1" x14ac:dyDescent="0.2">
      <c r="A12" s="132">
        <v>4</v>
      </c>
      <c r="B12" s="7" t="s">
        <v>241</v>
      </c>
      <c r="C12" s="66">
        <v>3.25</v>
      </c>
      <c r="D12" s="416"/>
      <c r="E12" s="417"/>
    </row>
    <row r="13" spans="1:6" ht="15.75" x14ac:dyDescent="0.2">
      <c r="A13" s="133"/>
      <c r="B13" s="29" t="s">
        <v>323</v>
      </c>
      <c r="C13" s="30"/>
      <c r="D13" s="69"/>
      <c r="E13" s="82"/>
      <c r="F13" s="629" t="s">
        <v>107</v>
      </c>
    </row>
    <row r="14" spans="1:6" x14ac:dyDescent="0.2">
      <c r="A14" s="134">
        <v>5</v>
      </c>
      <c r="B14" s="10" t="s">
        <v>8</v>
      </c>
      <c r="C14" s="67">
        <v>38</v>
      </c>
      <c r="D14" s="414"/>
      <c r="E14" s="415"/>
    </row>
    <row r="15" spans="1:6" ht="15.75" x14ac:dyDescent="0.2">
      <c r="A15" s="131">
        <v>6</v>
      </c>
      <c r="B15" s="16" t="s">
        <v>265</v>
      </c>
      <c r="C15" s="63">
        <f>IF(AND(C11&gt;0,C12&gt;0),C11*C12,"")</f>
        <v>32.5</v>
      </c>
      <c r="D15" s="271" t="str">
        <f>IF(AND(D11&gt;0,D12&gt;0),D11*D12,"")</f>
        <v/>
      </c>
      <c r="E15" s="272" t="str">
        <f>IF(AND(E11&gt;0,E12&gt;0),E11*E12,"")</f>
        <v/>
      </c>
      <c r="F15" s="629" t="s">
        <v>107</v>
      </c>
    </row>
    <row r="16" spans="1:6" ht="15.75" x14ac:dyDescent="0.2">
      <c r="A16" s="134">
        <v>7</v>
      </c>
      <c r="B16" s="16" t="s">
        <v>61</v>
      </c>
      <c r="C16" s="63">
        <v>1</v>
      </c>
      <c r="D16" s="414"/>
      <c r="E16" s="415"/>
      <c r="F16" s="427" t="s">
        <v>107</v>
      </c>
    </row>
    <row r="17" spans="1:6" x14ac:dyDescent="0.2">
      <c r="A17" s="134">
        <v>8</v>
      </c>
      <c r="B17" s="16" t="s">
        <v>249</v>
      </c>
      <c r="C17" s="63">
        <v>0.5</v>
      </c>
      <c r="D17" s="414"/>
      <c r="E17" s="415"/>
    </row>
    <row r="18" spans="1:6" x14ac:dyDescent="0.2">
      <c r="A18" s="131">
        <v>9</v>
      </c>
      <c r="B18" s="16" t="s">
        <v>95</v>
      </c>
      <c r="C18" s="63">
        <v>3</v>
      </c>
      <c r="D18" s="414"/>
      <c r="E18" s="415"/>
    </row>
    <row r="19" spans="1:6" ht="15.75" x14ac:dyDescent="0.2">
      <c r="A19" s="134">
        <v>10</v>
      </c>
      <c r="B19" s="16" t="s">
        <v>57</v>
      </c>
      <c r="C19" s="63">
        <v>0.25</v>
      </c>
      <c r="D19" s="414"/>
      <c r="E19" s="415"/>
      <c r="F19" s="427" t="s">
        <v>107</v>
      </c>
    </row>
    <row r="20" spans="1:6" ht="15.75" x14ac:dyDescent="0.2">
      <c r="A20" s="134">
        <v>11</v>
      </c>
      <c r="B20" s="17" t="s">
        <v>7</v>
      </c>
      <c r="C20" s="63">
        <v>0.5</v>
      </c>
      <c r="D20" s="414"/>
      <c r="E20" s="415"/>
      <c r="F20" s="427" t="s">
        <v>107</v>
      </c>
    </row>
    <row r="21" spans="1:6" ht="15.75" x14ac:dyDescent="0.2">
      <c r="A21" s="131">
        <v>12</v>
      </c>
      <c r="B21" s="17" t="s">
        <v>59</v>
      </c>
      <c r="C21" s="63">
        <v>0.25</v>
      </c>
      <c r="D21" s="414"/>
      <c r="E21" s="415"/>
      <c r="F21" s="629" t="s">
        <v>107</v>
      </c>
    </row>
    <row r="22" spans="1:6" ht="15.75" x14ac:dyDescent="0.2">
      <c r="A22" s="134">
        <v>13</v>
      </c>
      <c r="B22" s="419" t="s">
        <v>39</v>
      </c>
      <c r="C22" s="63">
        <v>0</v>
      </c>
      <c r="D22" s="414"/>
      <c r="E22" s="415"/>
      <c r="F22" s="629" t="s">
        <v>107</v>
      </c>
    </row>
    <row r="23" spans="1:6" ht="15.75" x14ac:dyDescent="0.2">
      <c r="A23" s="134">
        <v>14</v>
      </c>
      <c r="B23" s="419" t="s">
        <v>39</v>
      </c>
      <c r="C23" s="63">
        <v>0</v>
      </c>
      <c r="D23" s="414"/>
      <c r="E23" s="415"/>
      <c r="F23" s="629" t="s">
        <v>107</v>
      </c>
    </row>
    <row r="24" spans="1:6" ht="15.75" x14ac:dyDescent="0.2">
      <c r="A24" s="131">
        <v>15</v>
      </c>
      <c r="B24" s="419" t="s">
        <v>39</v>
      </c>
      <c r="C24" s="63">
        <v>0</v>
      </c>
      <c r="D24" s="414"/>
      <c r="E24" s="415"/>
      <c r="F24" s="629" t="s">
        <v>107</v>
      </c>
    </row>
    <row r="25" spans="1:6" ht="15.75" x14ac:dyDescent="0.2">
      <c r="A25" s="134">
        <v>16</v>
      </c>
      <c r="B25" s="13" t="s">
        <v>142</v>
      </c>
      <c r="C25" s="63" t="str">
        <f t="shared" ref="C25:E25" si="0">IF(C14=SUM(C15:C24),"Yes","No")</f>
        <v>Yes</v>
      </c>
      <c r="D25" s="71" t="str">
        <f t="shared" si="0"/>
        <v>Yes</v>
      </c>
      <c r="E25" s="135" t="str">
        <f t="shared" si="0"/>
        <v>Yes</v>
      </c>
      <c r="F25" s="427" t="s">
        <v>107</v>
      </c>
    </row>
    <row r="26" spans="1:6" x14ac:dyDescent="0.2">
      <c r="A26" s="132">
        <v>17</v>
      </c>
      <c r="B26" s="136" t="s">
        <v>324</v>
      </c>
      <c r="C26" s="68">
        <v>90</v>
      </c>
      <c r="D26" s="376"/>
      <c r="E26" s="418"/>
    </row>
  </sheetData>
  <sheetProtection algorithmName="SHA-512" hashValue="fti0cg+urRUPJG71iRaVXw2xNVs5/gNwN0XHHDkq7gya3dX5Y25h67eR1pxTG4Gux9WGtFc+ZQo1cMJQ6os+6Q==" saltValue="RHxMjsNFyAuPmWA80N8c5g==" spinCount="100000" sheet="1" objects="1" scenarios="1"/>
  <mergeCells count="8">
    <mergeCell ref="A3:E3"/>
    <mergeCell ref="A1:E1"/>
    <mergeCell ref="A5:C5"/>
    <mergeCell ref="A6:A7"/>
    <mergeCell ref="B6:B7"/>
    <mergeCell ref="C6:C7"/>
    <mergeCell ref="D6:E6"/>
    <mergeCell ref="A4:E4"/>
  </mergeCells>
  <conditionalFormatting sqref="D25:E25">
    <cfRule type="cellIs" dxfId="67" priority="1" operator="equal">
      <formula>"No"</formula>
    </cfRule>
  </conditionalFormatting>
  <dataValidations count="11">
    <dataValidation allowBlank="1" showErrorMessage="1" prompt="Enter a job category that is considered to be a Behavioral Health Professional._x000a_" sqref="B9:B26" xr:uid="{00000000-0002-0000-0900-000000000000}"/>
    <dataValidation allowBlank="1" showInputMessage="1" showErrorMessage="1" prompt="Answer each question separately for staff on the Big Island from staff on all other islands." sqref="F7" xr:uid="{00000000-0002-0000-0900-000001000000}"/>
    <dataValidation allowBlank="1" showInputMessage="1" showErrorMessage="1" prompt="If “No” appears on this Line, review and revise the appropriate hours." sqref="F25" xr:uid="{00000000-0002-0000-0900-000002000000}"/>
    <dataValidation allowBlank="1" showInputMessage="1" showErrorMessage="1" prompt="Report the average number of PAB participant encounters that a DSP has in a week. If a DSP sees the same participant multiple times in a week, count each encounter separately." sqref="F11" xr:uid="{00000000-0002-0000-0900-000003000000}"/>
    <dataValidation allowBlank="1" showInputMessage="1" showErrorMessage="1" prompt="This line is automatically calculated by multiplying Line 3 (number of visits per week) by Line 4 (number of hours per visit)." sqref="F15" xr:uid="{00000000-0002-0000-0900-000004000000}"/>
    <dataValidation allowBlank="1" showInputMessage="1" showErrorMessage="1" prompt="Do not report time that is redirected to another activity accounted for on another Line; e.g., if a one-hour appointment is cancelled but the DSP is able to spend 45 minutes catching up on recordkeeping, only 15 minutes would be reported on this Line." sqref="F21" xr:uid="{00000000-0002-0000-0900-000005000000}"/>
    <dataValidation allowBlank="1" showInputMessage="1" showErrorMessage="1" prompt="On Lines 13 through 15, report time attributed to other activities not already captured in the activities listed in Lines 6 through 12." sqref="F22:F24" xr:uid="{00000000-0002-0000-0900-000006000000}"/>
    <dataValidation allowBlank="1" showInputMessage="1" showErrorMessage="1" prompt="See p. 6 of the instructions." sqref="F13" xr:uid="{00000000-0002-0000-0900-000007000000}"/>
    <dataValidation allowBlank="1" showInputMessage="1" showErrorMessage="1" prompt="Examples include staff meetings, filing employer-required paperwork (not related to service delivery), and receiving counseling from  supervisor.  Do not include time spent on training programs." sqref="F20" xr:uid="{00000000-0002-0000-0900-000008000000}"/>
    <dataValidation allowBlank="1" showInputMessage="1" showErrorMessage="1" prompt="Input the number of hours per week that a direct support worker is providing other direct care services (for example, CLS-I)." sqref="F16" xr:uid="{00000000-0002-0000-0900-000009000000}"/>
    <dataValidation allowBlank="1" showInputMessage="1" showErrorMessage="1" prompt="Input the number of hours per week that a DSP spends on recordkeeping activities, other than documentation that occurs during the course of service provision.  Examples could include case notes and incident reports." sqref="F19" xr:uid="{00000000-0002-0000-0900-00000A000000}"/>
  </dataValidations>
  <printOptions horizontalCentered="1"/>
  <pageMargins left="0.25" right="0.25"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F27"/>
  <sheetViews>
    <sheetView showGridLines="0" zoomScaleNormal="100" zoomScaleSheetLayoutView="100" workbookViewId="0">
      <selection activeCell="D9" sqref="D9"/>
    </sheetView>
  </sheetViews>
  <sheetFormatPr defaultColWidth="9.140625" defaultRowHeight="15" x14ac:dyDescent="0.2"/>
  <cols>
    <col min="1" max="1" width="5.7109375" style="3" customWidth="1"/>
    <col min="2" max="2" width="93.7109375" style="1" customWidth="1"/>
    <col min="3" max="5" width="10.7109375" style="3" customWidth="1"/>
    <col min="6" max="6" width="4.7109375" style="1" customWidth="1"/>
    <col min="7" max="16384" width="9.140625" style="1"/>
  </cols>
  <sheetData>
    <row r="1" spans="1:6" s="4" customFormat="1" x14ac:dyDescent="0.2">
      <c r="A1" s="758" t="str">
        <f>IF(ISBLANK('Contact Info &amp; Revenues'!C7),"",'Contact Info &amp; Revenues'!C7)</f>
        <v/>
      </c>
      <c r="B1" s="758"/>
      <c r="C1" s="758"/>
      <c r="D1" s="758"/>
      <c r="E1" s="758"/>
    </row>
    <row r="2" spans="1:6" s="4" customFormat="1" x14ac:dyDescent="0.2">
      <c r="B2" s="3"/>
      <c r="C2" s="3"/>
      <c r="D2" s="3"/>
      <c r="E2" s="3"/>
    </row>
    <row r="3" spans="1:6" s="4" customFormat="1" ht="15.75" x14ac:dyDescent="0.2">
      <c r="A3" s="829" t="s">
        <v>170</v>
      </c>
      <c r="B3" s="829"/>
      <c r="C3" s="829"/>
      <c r="D3" s="829"/>
      <c r="E3" s="829"/>
    </row>
    <row r="4" spans="1:6" s="4" customFormat="1" x14ac:dyDescent="0.2">
      <c r="A4" s="830"/>
      <c r="B4" s="830"/>
      <c r="C4" s="830"/>
      <c r="D4" s="830"/>
      <c r="E4" s="830"/>
    </row>
    <row r="5" spans="1:6" x14ac:dyDescent="0.2">
      <c r="A5" s="831" t="s">
        <v>336</v>
      </c>
      <c r="B5" s="831"/>
      <c r="C5" s="831"/>
      <c r="D5" s="70"/>
      <c r="E5" s="1"/>
    </row>
    <row r="6" spans="1:6" s="2" customFormat="1" x14ac:dyDescent="0.2">
      <c r="A6" s="832" t="s">
        <v>3</v>
      </c>
      <c r="B6" s="834" t="s">
        <v>10</v>
      </c>
      <c r="C6" s="836" t="s">
        <v>0</v>
      </c>
      <c r="D6" s="838" t="s">
        <v>140</v>
      </c>
      <c r="E6" s="839"/>
    </row>
    <row r="7" spans="1:6" s="2" customFormat="1" ht="28.5" x14ac:dyDescent="0.2">
      <c r="A7" s="833"/>
      <c r="B7" s="835"/>
      <c r="C7" s="837"/>
      <c r="D7" s="140" t="s">
        <v>113</v>
      </c>
      <c r="E7" s="139" t="s">
        <v>112</v>
      </c>
      <c r="F7" s="629" t="s">
        <v>107</v>
      </c>
    </row>
    <row r="8" spans="1:6" s="2" customFormat="1" x14ac:dyDescent="0.2">
      <c r="A8" s="130"/>
      <c r="B8" s="51" t="s">
        <v>12</v>
      </c>
      <c r="C8" s="52"/>
      <c r="D8" s="52"/>
      <c r="E8" s="81"/>
    </row>
    <row r="9" spans="1:6" s="2" customFormat="1" x14ac:dyDescent="0.2">
      <c r="A9" s="131">
        <v>1</v>
      </c>
      <c r="B9" s="5" t="s">
        <v>496</v>
      </c>
      <c r="C9" s="62">
        <v>80</v>
      </c>
      <c r="D9" s="377"/>
      <c r="E9" s="413"/>
    </row>
    <row r="10" spans="1:6" s="2" customFormat="1" ht="15.75" x14ac:dyDescent="0.2">
      <c r="A10" s="131">
        <v>2</v>
      </c>
      <c r="B10" s="13" t="s">
        <v>152</v>
      </c>
      <c r="C10" s="63">
        <v>16.25</v>
      </c>
      <c r="D10" s="414"/>
      <c r="E10" s="415"/>
      <c r="F10" s="629"/>
    </row>
    <row r="11" spans="1:6" s="2" customFormat="1" ht="15.75" x14ac:dyDescent="0.2">
      <c r="A11" s="131">
        <v>3</v>
      </c>
      <c r="B11" s="13" t="s">
        <v>325</v>
      </c>
      <c r="C11" s="62">
        <v>10</v>
      </c>
      <c r="D11" s="377"/>
      <c r="E11" s="413"/>
      <c r="F11" s="629" t="s">
        <v>107</v>
      </c>
    </row>
    <row r="12" spans="1:6" x14ac:dyDescent="0.2">
      <c r="A12" s="132">
        <v>4</v>
      </c>
      <c r="B12" s="7" t="s">
        <v>242</v>
      </c>
      <c r="C12" s="66">
        <v>3.25</v>
      </c>
      <c r="D12" s="416"/>
      <c r="E12" s="417"/>
    </row>
    <row r="13" spans="1:6" ht="15.75" x14ac:dyDescent="0.2">
      <c r="A13" s="133"/>
      <c r="B13" s="29" t="s">
        <v>323</v>
      </c>
      <c r="C13" s="30"/>
      <c r="D13" s="69"/>
      <c r="E13" s="82"/>
      <c r="F13" s="629" t="s">
        <v>107</v>
      </c>
    </row>
    <row r="14" spans="1:6" x14ac:dyDescent="0.2">
      <c r="A14" s="134">
        <v>5</v>
      </c>
      <c r="B14" s="10" t="s">
        <v>8</v>
      </c>
      <c r="C14" s="67">
        <v>38</v>
      </c>
      <c r="D14" s="414"/>
      <c r="E14" s="415"/>
    </row>
    <row r="15" spans="1:6" ht="15.75" x14ac:dyDescent="0.2">
      <c r="A15" s="131">
        <v>6</v>
      </c>
      <c r="B15" s="16" t="s">
        <v>153</v>
      </c>
      <c r="C15" s="63">
        <f>IF(AND(C11&gt;0,C12&gt;0),C11*C12,"")</f>
        <v>32.5</v>
      </c>
      <c r="D15" s="271" t="str">
        <f>IF(AND(D11&gt;0,D12&gt;0),D11*D12,"")</f>
        <v/>
      </c>
      <c r="E15" s="272" t="str">
        <f>IF(AND(E11&gt;0,E12&gt;0),E11*E12,"")</f>
        <v/>
      </c>
      <c r="F15" s="629" t="s">
        <v>107</v>
      </c>
    </row>
    <row r="16" spans="1:6" ht="15.75" x14ac:dyDescent="0.2">
      <c r="A16" s="134">
        <v>7</v>
      </c>
      <c r="B16" s="16" t="s">
        <v>61</v>
      </c>
      <c r="C16" s="63">
        <v>1</v>
      </c>
      <c r="D16" s="414"/>
      <c r="E16" s="415"/>
      <c r="F16" s="427" t="s">
        <v>107</v>
      </c>
    </row>
    <row r="17" spans="1:6" x14ac:dyDescent="0.2">
      <c r="A17" s="134">
        <v>8</v>
      </c>
      <c r="B17" s="16" t="s">
        <v>249</v>
      </c>
      <c r="C17" s="63">
        <v>0.5</v>
      </c>
      <c r="D17" s="414"/>
      <c r="E17" s="415"/>
    </row>
    <row r="18" spans="1:6" x14ac:dyDescent="0.2">
      <c r="A18" s="131">
        <v>9</v>
      </c>
      <c r="B18" s="16" t="s">
        <v>95</v>
      </c>
      <c r="C18" s="63">
        <v>3</v>
      </c>
      <c r="D18" s="414"/>
      <c r="E18" s="415"/>
    </row>
    <row r="19" spans="1:6" ht="15.75" x14ac:dyDescent="0.2">
      <c r="A19" s="134">
        <v>10</v>
      </c>
      <c r="B19" s="16" t="s">
        <v>57</v>
      </c>
      <c r="C19" s="63">
        <v>0.25</v>
      </c>
      <c r="D19" s="414"/>
      <c r="E19" s="415"/>
      <c r="F19" s="427" t="s">
        <v>107</v>
      </c>
    </row>
    <row r="20" spans="1:6" ht="15.75" x14ac:dyDescent="0.2">
      <c r="A20" s="134">
        <v>11</v>
      </c>
      <c r="B20" s="17" t="s">
        <v>7</v>
      </c>
      <c r="C20" s="63">
        <v>0.5</v>
      </c>
      <c r="D20" s="414"/>
      <c r="E20" s="415"/>
      <c r="F20" s="427" t="s">
        <v>107</v>
      </c>
    </row>
    <row r="21" spans="1:6" ht="15.75" x14ac:dyDescent="0.2">
      <c r="A21" s="131">
        <v>13</v>
      </c>
      <c r="B21" s="17" t="s">
        <v>59</v>
      </c>
      <c r="C21" s="63">
        <v>0.25</v>
      </c>
      <c r="D21" s="414"/>
      <c r="E21" s="415"/>
      <c r="F21" s="629" t="s">
        <v>107</v>
      </c>
    </row>
    <row r="22" spans="1:6" ht="15.75" x14ac:dyDescent="0.2">
      <c r="A22" s="134">
        <v>14</v>
      </c>
      <c r="B22" s="420" t="s">
        <v>39</v>
      </c>
      <c r="C22" s="63">
        <v>0</v>
      </c>
      <c r="D22" s="414"/>
      <c r="E22" s="415"/>
      <c r="F22" s="629" t="s">
        <v>107</v>
      </c>
    </row>
    <row r="23" spans="1:6" ht="15.75" x14ac:dyDescent="0.2">
      <c r="A23" s="134">
        <v>15</v>
      </c>
      <c r="B23" s="420" t="s">
        <v>39</v>
      </c>
      <c r="C23" s="63">
        <v>0</v>
      </c>
      <c r="D23" s="414"/>
      <c r="E23" s="415"/>
      <c r="F23" s="629" t="s">
        <v>107</v>
      </c>
    </row>
    <row r="24" spans="1:6" ht="15.75" x14ac:dyDescent="0.2">
      <c r="A24" s="131">
        <v>16</v>
      </c>
      <c r="B24" s="420" t="s">
        <v>39</v>
      </c>
      <c r="C24" s="63">
        <v>0</v>
      </c>
      <c r="D24" s="414"/>
      <c r="E24" s="415"/>
      <c r="F24" s="629" t="s">
        <v>107</v>
      </c>
    </row>
    <row r="25" spans="1:6" ht="15.75" x14ac:dyDescent="0.2">
      <c r="A25" s="134">
        <v>17</v>
      </c>
      <c r="B25" s="13" t="s">
        <v>103</v>
      </c>
      <c r="C25" s="63" t="str">
        <f>IF(C14=SUM(C15:C24),"Yes","No")</f>
        <v>Yes</v>
      </c>
      <c r="D25" s="71" t="str">
        <f>IF(D14=SUM(D15:D24),"Yes","No")</f>
        <v>Yes</v>
      </c>
      <c r="E25" s="135" t="str">
        <f>IF(E14=SUM(E15:E24),"Yes","No")</f>
        <v>Yes</v>
      </c>
      <c r="F25" s="427" t="s">
        <v>107</v>
      </c>
    </row>
    <row r="26" spans="1:6" x14ac:dyDescent="0.2">
      <c r="A26" s="152">
        <v>18</v>
      </c>
      <c r="B26" s="150" t="s">
        <v>324</v>
      </c>
      <c r="C26" s="153">
        <v>90</v>
      </c>
      <c r="D26" s="377"/>
      <c r="E26" s="413"/>
    </row>
    <row r="27" spans="1:6" x14ac:dyDescent="0.2">
      <c r="A27" s="132">
        <v>19</v>
      </c>
      <c r="B27" s="136" t="s">
        <v>326</v>
      </c>
      <c r="C27" s="68">
        <v>50</v>
      </c>
      <c r="D27" s="376"/>
      <c r="E27" s="418"/>
    </row>
  </sheetData>
  <sheetProtection algorithmName="SHA-512" hashValue="Nj2OkgHETHljbubC477fVIL3DFgO4uLGlKCzxeMgp9uIZFTM0TB4N+lxDjPH/xpCIozPbsciYjpp9XZhHb9Wwg==" saltValue="U278E15C+sQdXyfRE34KIg==" spinCount="100000" sheet="1" objects="1" scenarios="1"/>
  <mergeCells count="8">
    <mergeCell ref="A1:E1"/>
    <mergeCell ref="A3:E3"/>
    <mergeCell ref="A5:C5"/>
    <mergeCell ref="A6:A7"/>
    <mergeCell ref="B6:B7"/>
    <mergeCell ref="C6:C7"/>
    <mergeCell ref="D6:E6"/>
    <mergeCell ref="A4:E4"/>
  </mergeCells>
  <conditionalFormatting sqref="D25:E25">
    <cfRule type="cellIs" dxfId="66" priority="1" operator="equal">
      <formula>"No"</formula>
    </cfRule>
  </conditionalFormatting>
  <dataValidations count="11">
    <dataValidation allowBlank="1" showInputMessage="1" showErrorMessage="1" prompt="Do not report time that is redirected to another activity accounted for on another Line; e.g., if a one-hour appointment is cancelled but the DSW is able to spend 45 minutes catching up on recordkeeping, only 15 minutes would be reported on this Line." sqref="F21" xr:uid="{00000000-0002-0000-0A00-000000000000}"/>
    <dataValidation allowBlank="1" showInputMessage="1" showErrorMessage="1" prompt="This line is automatically calculated by multiplying Line 3 (number of visits per week) by Line 4 (number of hours per visit)." sqref="F15" xr:uid="{00000000-0002-0000-0A00-000001000000}"/>
    <dataValidation allowBlank="1" showInputMessage="1" showErrorMessage="1" prompt="Answer each question separately for staff on the Big Island from staff on all other islands." sqref="F7" xr:uid="{00000000-0002-0000-0A00-000002000000}"/>
    <dataValidation allowBlank="1" showInputMessage="1" showErrorMessage="1" prompt="If “No” appears on this Line, review and revise the appropriate hours." sqref="F25" xr:uid="{00000000-0002-0000-0A00-000004000000}"/>
    <dataValidation allowBlank="1" showInputMessage="1" showErrorMessage="1" prompt="On Lines 14 through 16, report time attributed to other activities not already captured in the activities listed in Lines 6 through 13." sqref="F22:F24" xr:uid="{00000000-0002-0000-0A00-000005000000}"/>
    <dataValidation allowBlank="1" showInputMessage="1" showErrorMessage="1" prompt="Examples include staff meetings, filing employer-required paperwork (not related to service delivery), and receiving counseling from  supervisor.  Do not include time spent on training programs." sqref="F20" xr:uid="{00000000-0002-0000-0A00-000006000000}"/>
    <dataValidation allowBlank="1" showInputMessage="1" showErrorMessage="1" prompt="Input the number of hours per week that a DSP spends on recordkeeping activities, other than documentation that occurs during the course of service provision.  Examples could include case notes and incident reports." sqref="F19" xr:uid="{00000000-0002-0000-0A00-000007000000}"/>
    <dataValidation allowBlank="1" showInputMessage="1" showErrorMessage="1" prompt="Input the number of hours per week that a direct support worker is providing other direct care services (for example, PAB)." sqref="F16" xr:uid="{00000000-0002-0000-0A00-000009000000}"/>
    <dataValidation allowBlank="1" showInputMessage="1" showErrorMessage="1" prompt="Report the average number of CLS-I participant encounters that a DSP has in a week. If a DSP sees the same participant multiple times in a week, count each encounter separately." sqref="F11" xr:uid="{00000000-0002-0000-0A00-00000A000000}"/>
    <dataValidation allowBlank="1" showInputMessage="1" showErrorMessage="1" prompt="See p. 6 of the instructions." sqref="F13" xr:uid="{807EDC4B-E177-48F6-8F46-A2E51D598A63}"/>
    <dataValidation allowBlank="1" showErrorMessage="1" prompt="Enter a job category that is considered to be a Behavioral Health Professional._x000a_" sqref="B9:B27" xr:uid="{00000000-0002-0000-0A00-000003000000}"/>
  </dataValidations>
  <printOptions horizontalCentered="1"/>
  <pageMargins left="0.25" right="0.25"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K27"/>
  <sheetViews>
    <sheetView showGridLines="0" zoomScaleNormal="100" zoomScaleSheetLayoutView="100" workbookViewId="0">
      <selection activeCell="D9" sqref="D9"/>
    </sheetView>
  </sheetViews>
  <sheetFormatPr defaultColWidth="9.140625" defaultRowHeight="15" x14ac:dyDescent="0.2"/>
  <cols>
    <col min="1" max="1" width="5.7109375" style="3" customWidth="1"/>
    <col min="2" max="2" width="93.7109375" style="1" customWidth="1"/>
    <col min="3" max="4" width="10.7109375" style="3" customWidth="1"/>
    <col min="5" max="5" width="10.7109375" style="1" customWidth="1"/>
    <col min="6" max="6" width="3.7109375" style="1" bestFit="1" customWidth="1"/>
    <col min="7" max="10" width="9.140625" style="1"/>
    <col min="11" max="11" width="0" style="1" hidden="1" customWidth="1"/>
    <col min="12" max="16384" width="9.140625" style="1"/>
  </cols>
  <sheetData>
    <row r="1" spans="1:11" s="4" customFormat="1" x14ac:dyDescent="0.2">
      <c r="A1" s="758" t="str">
        <f>IF(ISBLANK('Contact Info &amp; Revenues'!C7),"",'Contact Info &amp; Revenues'!C7)</f>
        <v/>
      </c>
      <c r="B1" s="758"/>
      <c r="C1" s="758"/>
      <c r="D1" s="758"/>
      <c r="E1" s="758"/>
    </row>
    <row r="2" spans="1:11" s="4" customFormat="1" x14ac:dyDescent="0.2">
      <c r="B2" s="3"/>
      <c r="C2" s="3"/>
      <c r="D2" s="3"/>
    </row>
    <row r="3" spans="1:11" s="4" customFormat="1" ht="31.5" customHeight="1" x14ac:dyDescent="0.2">
      <c r="A3" s="840" t="s">
        <v>525</v>
      </c>
      <c r="B3" s="829"/>
      <c r="C3" s="829"/>
      <c r="D3" s="829"/>
    </row>
    <row r="4" spans="1:11" s="4" customFormat="1" x14ac:dyDescent="0.2">
      <c r="A4" s="830"/>
      <c r="B4" s="830"/>
      <c r="C4" s="830"/>
      <c r="D4" s="830"/>
      <c r="E4" s="830"/>
    </row>
    <row r="5" spans="1:11" x14ac:dyDescent="0.2">
      <c r="A5" s="425" t="s">
        <v>336</v>
      </c>
      <c r="B5" s="424"/>
      <c r="C5" s="424"/>
      <c r="D5" s="70"/>
    </row>
    <row r="6" spans="1:11" s="2" customFormat="1" x14ac:dyDescent="0.2">
      <c r="A6" s="832" t="s">
        <v>3</v>
      </c>
      <c r="B6" s="834" t="s">
        <v>10</v>
      </c>
      <c r="C6" s="836" t="s">
        <v>0</v>
      </c>
      <c r="D6" s="838" t="s">
        <v>140</v>
      </c>
      <c r="E6" s="839"/>
    </row>
    <row r="7" spans="1:11" s="2" customFormat="1" ht="28.5" x14ac:dyDescent="0.2">
      <c r="A7" s="833"/>
      <c r="B7" s="835"/>
      <c r="C7" s="837"/>
      <c r="D7" s="140" t="s">
        <v>113</v>
      </c>
      <c r="E7" s="139" t="s">
        <v>112</v>
      </c>
      <c r="F7" s="629" t="s">
        <v>107</v>
      </c>
      <c r="K7" s="2" t="s">
        <v>6</v>
      </c>
    </row>
    <row r="8" spans="1:11" s="2" customFormat="1" x14ac:dyDescent="0.2">
      <c r="A8" s="137"/>
      <c r="B8" s="25" t="s">
        <v>16</v>
      </c>
      <c r="C8" s="9"/>
      <c r="D8" s="9"/>
      <c r="E8" s="81"/>
      <c r="K8" s="2" t="s">
        <v>9</v>
      </c>
    </row>
    <row r="9" spans="1:11" x14ac:dyDescent="0.2">
      <c r="A9" s="131">
        <v>1</v>
      </c>
      <c r="B9" s="423" t="s">
        <v>337</v>
      </c>
      <c r="C9" s="6">
        <v>25</v>
      </c>
      <c r="D9" s="377"/>
      <c r="E9" s="378"/>
    </row>
    <row r="10" spans="1:11" x14ac:dyDescent="0.2">
      <c r="A10" s="131">
        <f t="shared" ref="A10:A13" si="0">+A9+1</f>
        <v>2</v>
      </c>
      <c r="B10" s="423" t="s">
        <v>338</v>
      </c>
      <c r="C10" s="6">
        <v>7</v>
      </c>
      <c r="D10" s="377"/>
      <c r="E10" s="378"/>
    </row>
    <row r="11" spans="1:11" ht="15.75" x14ac:dyDescent="0.2">
      <c r="A11" s="131">
        <f t="shared" si="0"/>
        <v>3</v>
      </c>
      <c r="B11" s="423" t="s">
        <v>333</v>
      </c>
      <c r="C11" s="6">
        <v>11</v>
      </c>
      <c r="D11" s="377"/>
      <c r="E11" s="378"/>
      <c r="F11" s="335" t="s">
        <v>107</v>
      </c>
    </row>
    <row r="12" spans="1:11" x14ac:dyDescent="0.2">
      <c r="A12" s="131">
        <f t="shared" si="0"/>
        <v>4</v>
      </c>
      <c r="B12" s="423" t="s">
        <v>334</v>
      </c>
      <c r="C12" s="6" t="s">
        <v>9</v>
      </c>
      <c r="D12" s="377"/>
      <c r="E12" s="378"/>
    </row>
    <row r="13" spans="1:11" x14ac:dyDescent="0.2">
      <c r="A13" s="131">
        <f t="shared" si="0"/>
        <v>5</v>
      </c>
      <c r="B13" s="280" t="s">
        <v>335</v>
      </c>
      <c r="C13" s="6" t="s">
        <v>9</v>
      </c>
      <c r="D13" s="376"/>
      <c r="E13" s="378"/>
    </row>
    <row r="14" spans="1:11" x14ac:dyDescent="0.2">
      <c r="A14" s="137"/>
      <c r="B14" s="25" t="s">
        <v>339</v>
      </c>
      <c r="C14" s="9"/>
      <c r="D14" s="9"/>
      <c r="E14" s="145"/>
    </row>
    <row r="15" spans="1:11" ht="30" x14ac:dyDescent="0.2">
      <c r="A15" s="428">
        <f>A13+1</f>
        <v>6</v>
      </c>
      <c r="B15" s="429" t="s">
        <v>343</v>
      </c>
      <c r="C15" s="430">
        <v>23</v>
      </c>
      <c r="D15" s="435"/>
      <c r="E15" s="436"/>
    </row>
    <row r="16" spans="1:11" x14ac:dyDescent="0.2">
      <c r="A16" s="131">
        <f t="shared" ref="A16:A18" si="1">+A15+1</f>
        <v>7</v>
      </c>
      <c r="B16" s="426" t="s">
        <v>340</v>
      </c>
      <c r="C16" s="431">
        <v>25</v>
      </c>
      <c r="D16" s="437"/>
      <c r="E16" s="438"/>
    </row>
    <row r="17" spans="1:6" x14ac:dyDescent="0.2">
      <c r="A17" s="131">
        <f t="shared" si="1"/>
        <v>8</v>
      </c>
      <c r="B17" s="426" t="s">
        <v>341</v>
      </c>
      <c r="C17" s="268">
        <v>21</v>
      </c>
      <c r="D17" s="377"/>
      <c r="E17" s="378"/>
    </row>
    <row r="18" spans="1:6" ht="30" x14ac:dyDescent="0.2">
      <c r="A18" s="432">
        <f t="shared" si="1"/>
        <v>9</v>
      </c>
      <c r="B18" s="433" t="s">
        <v>342</v>
      </c>
      <c r="C18" s="434">
        <v>15</v>
      </c>
      <c r="D18" s="376"/>
      <c r="E18" s="439"/>
    </row>
    <row r="19" spans="1:6" ht="15.75" x14ac:dyDescent="0.2">
      <c r="A19" s="137"/>
      <c r="B19" s="8" t="s">
        <v>323</v>
      </c>
      <c r="C19" s="9"/>
      <c r="D19" s="9"/>
      <c r="E19" s="145"/>
      <c r="F19" s="629" t="s">
        <v>107</v>
      </c>
    </row>
    <row r="20" spans="1:6" x14ac:dyDescent="0.2">
      <c r="A20" s="428">
        <f>A18+1</f>
        <v>10</v>
      </c>
      <c r="B20" s="10" t="s">
        <v>8</v>
      </c>
      <c r="C20" s="12">
        <v>40</v>
      </c>
      <c r="D20" s="414"/>
      <c r="E20" s="421"/>
    </row>
    <row r="21" spans="1:6" x14ac:dyDescent="0.2">
      <c r="A21" s="131">
        <f t="shared" ref="A21:A27" si="2">+A20+1</f>
        <v>11</v>
      </c>
      <c r="B21" s="16" t="s">
        <v>114</v>
      </c>
      <c r="C21" s="11">
        <v>39.5</v>
      </c>
      <c r="D21" s="422"/>
      <c r="E21" s="421"/>
    </row>
    <row r="22" spans="1:6" ht="15.75" x14ac:dyDescent="0.2">
      <c r="A22" s="131">
        <f t="shared" si="2"/>
        <v>12</v>
      </c>
      <c r="B22" s="426" t="s">
        <v>61</v>
      </c>
      <c r="C22" s="11">
        <v>0</v>
      </c>
      <c r="D22" s="422"/>
      <c r="E22" s="421"/>
      <c r="F22" s="427" t="s">
        <v>107</v>
      </c>
    </row>
    <row r="23" spans="1:6" ht="15.75" x14ac:dyDescent="0.2">
      <c r="A23" s="131">
        <f t="shared" si="2"/>
        <v>13</v>
      </c>
      <c r="B23" s="17" t="s">
        <v>7</v>
      </c>
      <c r="C23" s="11">
        <v>0.5</v>
      </c>
      <c r="D23" s="422"/>
      <c r="E23" s="421"/>
      <c r="F23" s="427" t="s">
        <v>107</v>
      </c>
    </row>
    <row r="24" spans="1:6" ht="15.75" x14ac:dyDescent="0.2">
      <c r="A24" s="131">
        <f t="shared" si="2"/>
        <v>14</v>
      </c>
      <c r="B24" s="420" t="s">
        <v>39</v>
      </c>
      <c r="C24" s="11">
        <v>0</v>
      </c>
      <c r="D24" s="422"/>
      <c r="E24" s="421"/>
      <c r="F24" s="629" t="s">
        <v>107</v>
      </c>
    </row>
    <row r="25" spans="1:6" ht="15.75" x14ac:dyDescent="0.2">
      <c r="A25" s="131">
        <f t="shared" si="2"/>
        <v>15</v>
      </c>
      <c r="B25" s="420" t="s">
        <v>39</v>
      </c>
      <c r="C25" s="11">
        <v>0</v>
      </c>
      <c r="D25" s="422"/>
      <c r="E25" s="421"/>
      <c r="F25" s="629" t="s">
        <v>107</v>
      </c>
    </row>
    <row r="26" spans="1:6" ht="15.75" x14ac:dyDescent="0.2">
      <c r="A26" s="131">
        <f t="shared" si="2"/>
        <v>16</v>
      </c>
      <c r="B26" s="420" t="s">
        <v>39</v>
      </c>
      <c r="C26" s="11">
        <v>0</v>
      </c>
      <c r="D26" s="422"/>
      <c r="E26" s="421"/>
      <c r="F26" s="629" t="s">
        <v>107</v>
      </c>
    </row>
    <row r="27" spans="1:6" ht="15.75" x14ac:dyDescent="0.2">
      <c r="A27" s="132">
        <f t="shared" si="2"/>
        <v>17</v>
      </c>
      <c r="B27" s="136" t="s">
        <v>474</v>
      </c>
      <c r="C27" s="143" t="str">
        <f>IF(C20=SUM(C21:C26),"Yes","No")</f>
        <v>Yes</v>
      </c>
      <c r="D27" s="147" t="str">
        <f>IF(D20=SUM(D21:D26),"Yes","No")</f>
        <v>Yes</v>
      </c>
      <c r="E27" s="146" t="str">
        <f>IF(E20=SUM(E21:E26),"Yes","No")</f>
        <v>Yes</v>
      </c>
      <c r="F27" s="427" t="s">
        <v>107</v>
      </c>
    </row>
  </sheetData>
  <sheetProtection algorithmName="SHA-512" hashValue="IwQwvYtztAC3Fnlaq9AeG5Q1jlLlKlsB2t2lYJomCnDq9IAcwkEt28RdWkCr6rSErxBzqqy0xk4sAiBeSOxwyw==" saltValue="CdlgN9Xg+dYDH9FTb2btsA==" spinCount="100000" sheet="1" objects="1" scenarios="1"/>
  <mergeCells count="7">
    <mergeCell ref="A1:E1"/>
    <mergeCell ref="A3:D3"/>
    <mergeCell ref="A6:A7"/>
    <mergeCell ref="B6:B7"/>
    <mergeCell ref="C6:C7"/>
    <mergeCell ref="D6:E6"/>
    <mergeCell ref="A4:E4"/>
  </mergeCells>
  <conditionalFormatting sqref="D13:E13">
    <cfRule type="expression" dxfId="65" priority="1">
      <formula>IF(D12="No",TRUE,FALSE)</formula>
    </cfRule>
  </conditionalFormatting>
  <conditionalFormatting sqref="D27:E27">
    <cfRule type="cellIs" dxfId="64" priority="3" operator="equal">
      <formula>"No"</formula>
    </cfRule>
  </conditionalFormatting>
  <dataValidations count="9">
    <dataValidation allowBlank="1" showInputMessage="1" showErrorMessage="1" prompt="If “No” appears on this Line, review and revise the appropriate hours." sqref="F27" xr:uid="{00000000-0002-0000-0B00-000000000000}"/>
    <dataValidation allowBlank="1" showInputMessage="1" showErrorMessage="1" prompt="Answer each question separately for staff on the Big Island from staff on all other islands." sqref="F7" xr:uid="{00000000-0002-0000-0B00-000001000000}"/>
    <dataValidation allowBlank="1" showInputMessage="1" showErrorMessage="1" prompt="On Lines 14 through 16, report time attributed to other activities not already captured in the activities listed in Lines 11 and 13." sqref="F24:F26" xr:uid="{00000000-0002-0000-0B00-000002000000}"/>
    <dataValidation allowBlank="1" showInputMessage="1" showErrorMessage="1" prompt="Examples include staff meetings, filing employer-required paperwork (not related to service delivery), and receiving counseling from  supervisor.  Do not include time spent on training programs." sqref="F23" xr:uid="{00000000-0002-0000-0B00-000003000000}"/>
    <dataValidation allowBlank="1" showInputMessage="1" showErrorMessage="1" prompt="Only report time for 'shift' staff. Do not include live-in caregivers._x000a__x000a_See p. 6 of the instructions." sqref="F19" xr:uid="{00000000-0002-0000-0B00-000004000000}"/>
    <dataValidation allowBlank="1" showErrorMessage="1" prompt="Enter a job category that is considered to be a Behavioral Health Professional._x000a_" sqref="B12 B19:B21 B23:B27" xr:uid="{00000000-0002-0000-0B00-000005000000}"/>
    <dataValidation type="list" allowBlank="1" showInputMessage="1" showErrorMessage="1" sqref="D12:E13" xr:uid="{D819FE49-E8C4-4943-A82B-E25BAEBCE535}">
      <formula1>"Yes, No"</formula1>
    </dataValidation>
    <dataValidation allowBlank="1" showInputMessage="1" showErrorMessage="1" prompt="Report the average number of days per year a resident is not present in the home for any reason (hospitalization, family visits, etc.). For residents not in the home for a year, report an annualized figure (e.g., 4 absences in 6 monts would be 8 annually)" sqref="F11" xr:uid="{B52A71D5-D3C5-47B4-BB37-7BE7A22FAE97}"/>
    <dataValidation allowBlank="1" showInputMessage="1" showErrorMessage="1" prompt="Input the number of hours per week that a direct support worker is providing other direct care services (for example, Respite)." sqref="F22" xr:uid="{10732E26-4712-4685-A0D3-0F5CEE1E1D4C}"/>
  </dataValidations>
  <printOptions horizontalCentered="1"/>
  <pageMargins left="0.25" right="0.25"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2"/>
  <dimension ref="A1:AK44"/>
  <sheetViews>
    <sheetView showGridLines="0" zoomScaleNormal="100" zoomScaleSheetLayoutView="100" workbookViewId="0">
      <selection activeCell="G8" sqref="G8:H8"/>
    </sheetView>
  </sheetViews>
  <sheetFormatPr defaultColWidth="9.140625" defaultRowHeight="15" x14ac:dyDescent="0.2"/>
  <cols>
    <col min="1" max="1" width="5.7109375" style="19" customWidth="1"/>
    <col min="2" max="2" width="19.7109375" style="45" customWidth="1"/>
    <col min="3" max="4" width="11.7109375" style="45" customWidth="1"/>
    <col min="5" max="5" width="3.28515625" style="637" customWidth="1"/>
    <col min="6" max="6" width="19.7109375" style="45" customWidth="1"/>
    <col min="7" max="8" width="11.7109375" style="45" customWidth="1"/>
    <col min="9" max="9" width="3.28515625" style="637" customWidth="1"/>
    <col min="10" max="10" width="19.7109375" style="45" customWidth="1"/>
    <col min="11" max="12" width="11.7109375" style="45" customWidth="1"/>
    <col min="13" max="13" width="3.28515625" style="637" customWidth="1"/>
    <col min="14" max="14" width="19.7109375" style="45" customWidth="1"/>
    <col min="15" max="16" width="11.7109375" style="45" customWidth="1"/>
    <col min="17" max="17" width="3.28515625" style="637" customWidth="1"/>
    <col min="18" max="18" width="19.7109375" style="45" customWidth="1"/>
    <col min="19" max="20" width="11.7109375" style="45" customWidth="1"/>
    <col min="21" max="21" width="3.28515625" style="637" customWidth="1"/>
    <col min="22" max="22" width="19.7109375" style="45" customWidth="1"/>
    <col min="23" max="24" width="11.7109375" style="45" customWidth="1"/>
    <col min="25" max="25" width="3.28515625" style="637" customWidth="1"/>
    <col min="26" max="26" width="19.7109375" style="45" customWidth="1"/>
    <col min="27" max="28" width="11.7109375" style="45" customWidth="1"/>
    <col min="29" max="29" width="3.28515625" style="637" customWidth="1"/>
    <col min="30" max="30" width="19.7109375" style="45" customWidth="1"/>
    <col min="31" max="32" width="11.7109375" style="45" customWidth="1"/>
    <col min="33" max="33" width="3.28515625" style="637" customWidth="1"/>
    <col min="34" max="34" width="19.7109375" style="45" customWidth="1"/>
    <col min="35" max="36" width="11.7109375" style="45" customWidth="1"/>
    <col min="37" max="37" width="3.28515625" style="637" customWidth="1"/>
    <col min="38" max="16384" width="9.140625" style="45"/>
  </cols>
  <sheetData>
    <row r="1" spans="1:37" x14ac:dyDescent="0.2">
      <c r="A1" s="65"/>
      <c r="B1" s="758" t="str">
        <f>IF(ISBLANK('Contact Info &amp; Revenues'!C7),"",'Contact Info &amp; Revenues'!C7)</f>
        <v/>
      </c>
      <c r="C1" s="758"/>
      <c r="D1" s="758"/>
      <c r="E1" s="758"/>
      <c r="F1" s="758"/>
      <c r="G1" s="758"/>
      <c r="H1" s="758"/>
      <c r="I1" s="758"/>
      <c r="J1" s="758"/>
      <c r="K1" s="758"/>
      <c r="L1" s="758"/>
      <c r="M1" s="758"/>
      <c r="N1" s="758" t="str">
        <f>IF(ISBLANK('Contact Info &amp; Revenues'!O7),"",'Contact Info &amp; Revenues'!O7)</f>
        <v/>
      </c>
      <c r="O1" s="758"/>
      <c r="P1" s="758"/>
      <c r="Q1" s="758"/>
      <c r="R1" s="758"/>
      <c r="S1" s="758"/>
      <c r="T1" s="758"/>
      <c r="U1" s="758"/>
      <c r="V1" s="758"/>
      <c r="W1" s="758"/>
      <c r="X1" s="758"/>
      <c r="Y1" s="758"/>
      <c r="Z1" s="758" t="str">
        <f>IF(ISBLANK('Contact Info &amp; Revenues'!AA7),"",'Contact Info &amp; Revenues'!AA7)</f>
        <v/>
      </c>
      <c r="AA1" s="758"/>
      <c r="AB1" s="758"/>
      <c r="AC1" s="758"/>
      <c r="AD1" s="758"/>
      <c r="AE1" s="758"/>
      <c r="AF1" s="758"/>
      <c r="AG1" s="758"/>
      <c r="AH1" s="758"/>
      <c r="AI1" s="758"/>
      <c r="AJ1" s="758"/>
      <c r="AK1" s="758"/>
    </row>
    <row r="2" spans="1:37" x14ac:dyDescent="0.2">
      <c r="A2" s="218"/>
      <c r="B2" s="218"/>
      <c r="C2" s="218"/>
      <c r="D2" s="218"/>
      <c r="E2" s="630"/>
      <c r="I2" s="630"/>
      <c r="M2" s="630"/>
      <c r="N2" s="218"/>
      <c r="Q2" s="630"/>
      <c r="U2" s="630"/>
      <c r="Y2" s="630"/>
      <c r="Z2" s="218"/>
      <c r="AC2" s="630"/>
      <c r="AG2" s="630"/>
      <c r="AK2" s="630"/>
    </row>
    <row r="3" spans="1:37" ht="15.75" x14ac:dyDescent="0.2">
      <c r="B3" s="778" t="s">
        <v>546</v>
      </c>
      <c r="C3" s="778"/>
      <c r="D3" s="778"/>
      <c r="E3" s="778"/>
      <c r="F3" s="778"/>
      <c r="G3" s="778"/>
      <c r="H3" s="778"/>
      <c r="I3" s="778"/>
      <c r="J3" s="778"/>
      <c r="K3" s="778"/>
      <c r="L3" s="778"/>
      <c r="M3" s="778"/>
      <c r="N3" s="778" t="s">
        <v>546</v>
      </c>
      <c r="O3" s="778"/>
      <c r="P3" s="778"/>
      <c r="Q3" s="778"/>
      <c r="R3" s="778"/>
      <c r="S3" s="778"/>
      <c r="T3" s="778"/>
      <c r="U3" s="778"/>
      <c r="V3" s="778"/>
      <c r="W3" s="778"/>
      <c r="X3" s="778"/>
      <c r="Y3" s="778"/>
      <c r="Z3" s="778" t="s">
        <v>546</v>
      </c>
      <c r="AA3" s="778"/>
      <c r="AB3" s="778"/>
      <c r="AC3" s="778"/>
      <c r="AD3" s="778"/>
      <c r="AE3" s="778"/>
      <c r="AF3" s="778"/>
      <c r="AG3" s="778"/>
      <c r="AH3" s="778"/>
      <c r="AI3" s="778"/>
      <c r="AJ3" s="778"/>
      <c r="AK3" s="778"/>
    </row>
    <row r="4" spans="1:37" x14ac:dyDescent="0.2">
      <c r="B4" s="848" t="s">
        <v>348</v>
      </c>
      <c r="C4" s="848"/>
      <c r="D4" s="848"/>
      <c r="E4" s="848"/>
      <c r="F4" s="848"/>
      <c r="G4" s="848"/>
      <c r="H4" s="848"/>
      <c r="I4" s="848"/>
      <c r="J4" s="848"/>
      <c r="K4" s="848"/>
      <c r="L4" s="848"/>
      <c r="M4" s="848"/>
      <c r="N4" s="848" t="s">
        <v>348</v>
      </c>
      <c r="O4" s="848"/>
      <c r="P4" s="848"/>
      <c r="Q4" s="848"/>
      <c r="R4" s="848"/>
      <c r="S4" s="848"/>
      <c r="T4" s="848"/>
      <c r="U4" s="848"/>
      <c r="V4" s="848"/>
      <c r="W4" s="848"/>
      <c r="X4" s="848"/>
      <c r="Y4" s="848"/>
      <c r="Z4" s="848" t="s">
        <v>348</v>
      </c>
      <c r="AA4" s="848"/>
      <c r="AB4" s="848"/>
      <c r="AC4" s="848"/>
      <c r="AD4" s="848"/>
      <c r="AE4" s="848"/>
      <c r="AF4" s="848"/>
      <c r="AG4" s="848"/>
      <c r="AH4" s="848"/>
      <c r="AI4" s="848"/>
      <c r="AJ4" s="848"/>
      <c r="AK4" s="848"/>
    </row>
    <row r="5" spans="1:37" x14ac:dyDescent="0.2">
      <c r="A5" s="218"/>
      <c r="B5" s="218"/>
      <c r="C5" s="218"/>
      <c r="D5" s="218"/>
      <c r="E5" s="631"/>
      <c r="I5" s="631"/>
      <c r="M5" s="631"/>
      <c r="Q5" s="631"/>
      <c r="U5" s="631"/>
      <c r="Y5" s="631"/>
      <c r="AC5" s="631"/>
      <c r="AG5" s="631"/>
      <c r="AK5" s="631"/>
    </row>
    <row r="6" spans="1:37" x14ac:dyDescent="0.2">
      <c r="A6" s="632"/>
      <c r="B6" s="845" t="s">
        <v>67</v>
      </c>
      <c r="C6" s="846"/>
      <c r="D6" s="847"/>
      <c r="E6" s="631"/>
      <c r="F6" s="845" t="s">
        <v>115</v>
      </c>
      <c r="G6" s="846"/>
      <c r="H6" s="847"/>
      <c r="I6" s="631"/>
      <c r="J6" s="845" t="s">
        <v>116</v>
      </c>
      <c r="K6" s="846"/>
      <c r="L6" s="847"/>
      <c r="M6" s="631"/>
      <c r="N6" s="845" t="s">
        <v>117</v>
      </c>
      <c r="O6" s="846"/>
      <c r="P6" s="847"/>
      <c r="Q6" s="631"/>
      <c r="R6" s="845" t="s">
        <v>118</v>
      </c>
      <c r="S6" s="846"/>
      <c r="T6" s="847"/>
      <c r="U6" s="631"/>
      <c r="V6" s="845" t="s">
        <v>119</v>
      </c>
      <c r="W6" s="846"/>
      <c r="X6" s="847"/>
      <c r="Y6" s="631"/>
      <c r="Z6" s="845" t="s">
        <v>120</v>
      </c>
      <c r="AA6" s="846"/>
      <c r="AB6" s="847"/>
      <c r="AC6" s="631"/>
      <c r="AD6" s="845" t="s">
        <v>121</v>
      </c>
      <c r="AE6" s="846"/>
      <c r="AF6" s="847"/>
      <c r="AG6" s="631"/>
      <c r="AH6" s="845" t="s">
        <v>349</v>
      </c>
      <c r="AI6" s="846"/>
      <c r="AJ6" s="847"/>
      <c r="AK6" s="631"/>
    </row>
    <row r="7" spans="1:37" x14ac:dyDescent="0.2">
      <c r="A7" s="633"/>
      <c r="B7" s="634" t="s">
        <v>60</v>
      </c>
      <c r="C7" s="635"/>
      <c r="D7" s="636"/>
      <c r="F7" s="638" t="s">
        <v>60</v>
      </c>
      <c r="G7" s="54"/>
      <c r="H7" s="639"/>
      <c r="J7" s="638" t="s">
        <v>60</v>
      </c>
      <c r="K7" s="54"/>
      <c r="L7" s="639"/>
      <c r="N7" s="638" t="s">
        <v>60</v>
      </c>
      <c r="O7" s="54"/>
      <c r="P7" s="639"/>
      <c r="R7" s="638" t="s">
        <v>60</v>
      </c>
      <c r="S7" s="54"/>
      <c r="T7" s="639"/>
      <c r="V7" s="638" t="s">
        <v>60</v>
      </c>
      <c r="W7" s="54"/>
      <c r="X7" s="639"/>
      <c r="Z7" s="638" t="s">
        <v>60</v>
      </c>
      <c r="AA7" s="54"/>
      <c r="AB7" s="639"/>
      <c r="AD7" s="638" t="s">
        <v>60</v>
      </c>
      <c r="AE7" s="54"/>
      <c r="AF7" s="639"/>
      <c r="AH7" s="638" t="s">
        <v>60</v>
      </c>
      <c r="AI7" s="54"/>
      <c r="AJ7" s="639"/>
    </row>
    <row r="8" spans="1:37" ht="15" customHeight="1" x14ac:dyDescent="0.2">
      <c r="A8" s="640">
        <v>1</v>
      </c>
      <c r="B8" s="641" t="s">
        <v>70</v>
      </c>
      <c r="C8" s="841" t="s">
        <v>91</v>
      </c>
      <c r="D8" s="842"/>
      <c r="E8" s="642"/>
      <c r="F8" s="641" t="s">
        <v>70</v>
      </c>
      <c r="G8" s="843"/>
      <c r="H8" s="844"/>
      <c r="I8" s="642"/>
      <c r="J8" s="641" t="s">
        <v>70</v>
      </c>
      <c r="K8" s="843"/>
      <c r="L8" s="844"/>
      <c r="M8" s="642"/>
      <c r="N8" s="641" t="s">
        <v>70</v>
      </c>
      <c r="O8" s="843"/>
      <c r="P8" s="844"/>
      <c r="Q8" s="642"/>
      <c r="R8" s="641" t="s">
        <v>70</v>
      </c>
      <c r="S8" s="843"/>
      <c r="T8" s="844"/>
      <c r="U8" s="642"/>
      <c r="V8" s="641" t="s">
        <v>70</v>
      </c>
      <c r="W8" s="843"/>
      <c r="X8" s="844"/>
      <c r="Y8" s="642"/>
      <c r="Z8" s="641" t="s">
        <v>70</v>
      </c>
      <c r="AA8" s="843"/>
      <c r="AB8" s="844"/>
      <c r="AC8" s="642"/>
      <c r="AD8" s="641" t="s">
        <v>70</v>
      </c>
      <c r="AE8" s="843"/>
      <c r="AF8" s="844"/>
      <c r="AG8" s="642"/>
      <c r="AH8" s="641" t="s">
        <v>70</v>
      </c>
      <c r="AI8" s="843"/>
      <c r="AJ8" s="844"/>
      <c r="AK8" s="642"/>
    </row>
    <row r="9" spans="1:37" ht="15" customHeight="1" x14ac:dyDescent="0.2">
      <c r="A9" s="640">
        <v>2</v>
      </c>
      <c r="B9" s="641" t="s">
        <v>526</v>
      </c>
      <c r="C9" s="841" t="s">
        <v>544</v>
      </c>
      <c r="D9" s="842"/>
      <c r="E9" s="642"/>
      <c r="F9" s="641" t="s">
        <v>526</v>
      </c>
      <c r="G9" s="843"/>
      <c r="H9" s="844"/>
      <c r="I9" s="642"/>
      <c r="J9" s="641" t="s">
        <v>526</v>
      </c>
      <c r="K9" s="843"/>
      <c r="L9" s="844"/>
      <c r="M9" s="642"/>
      <c r="N9" s="641" t="s">
        <v>526</v>
      </c>
      <c r="O9" s="843"/>
      <c r="P9" s="844"/>
      <c r="Q9" s="642"/>
      <c r="R9" s="641" t="s">
        <v>526</v>
      </c>
      <c r="S9" s="843"/>
      <c r="T9" s="844"/>
      <c r="U9" s="642"/>
      <c r="V9" s="641" t="s">
        <v>526</v>
      </c>
      <c r="W9" s="843"/>
      <c r="X9" s="844"/>
      <c r="Y9" s="642"/>
      <c r="Z9" s="641" t="s">
        <v>526</v>
      </c>
      <c r="AA9" s="843"/>
      <c r="AB9" s="844"/>
      <c r="AC9" s="642"/>
      <c r="AD9" s="641" t="s">
        <v>526</v>
      </c>
      <c r="AE9" s="843"/>
      <c r="AF9" s="844"/>
      <c r="AG9" s="642"/>
      <c r="AH9" s="641" t="s">
        <v>526</v>
      </c>
      <c r="AI9" s="843"/>
      <c r="AJ9" s="844"/>
      <c r="AK9" s="642"/>
    </row>
    <row r="10" spans="1:37" ht="15" customHeight="1" x14ac:dyDescent="0.2">
      <c r="A10" s="640">
        <v>3</v>
      </c>
      <c r="B10" s="641" t="s">
        <v>145</v>
      </c>
      <c r="C10" s="841" t="s">
        <v>9</v>
      </c>
      <c r="D10" s="842"/>
      <c r="E10" s="604" t="s">
        <v>107</v>
      </c>
      <c r="F10" s="641" t="s">
        <v>243</v>
      </c>
      <c r="G10" s="849"/>
      <c r="H10" s="850"/>
      <c r="I10" s="604" t="s">
        <v>107</v>
      </c>
      <c r="J10" s="641" t="s">
        <v>243</v>
      </c>
      <c r="K10" s="849"/>
      <c r="L10" s="850"/>
      <c r="M10" s="603" t="s">
        <v>107</v>
      </c>
      <c r="N10" s="641" t="s">
        <v>243</v>
      </c>
      <c r="O10" s="849"/>
      <c r="P10" s="850"/>
      <c r="Q10" s="603" t="s">
        <v>107</v>
      </c>
      <c r="R10" s="641" t="s">
        <v>243</v>
      </c>
      <c r="S10" s="849"/>
      <c r="T10" s="850"/>
      <c r="U10" s="603" t="s">
        <v>107</v>
      </c>
      <c r="V10" s="641" t="s">
        <v>243</v>
      </c>
      <c r="W10" s="849"/>
      <c r="X10" s="850"/>
      <c r="Y10" s="603" t="s">
        <v>107</v>
      </c>
      <c r="Z10" s="641" t="s">
        <v>243</v>
      </c>
      <c r="AA10" s="849"/>
      <c r="AB10" s="850"/>
      <c r="AC10" s="603" t="s">
        <v>107</v>
      </c>
      <c r="AD10" s="641" t="s">
        <v>243</v>
      </c>
      <c r="AE10" s="849"/>
      <c r="AF10" s="850"/>
      <c r="AG10" s="603" t="s">
        <v>107</v>
      </c>
      <c r="AH10" s="641" t="s">
        <v>243</v>
      </c>
      <c r="AI10" s="849"/>
      <c r="AJ10" s="850"/>
      <c r="AK10" s="603" t="s">
        <v>107</v>
      </c>
    </row>
    <row r="11" spans="1:37" ht="28.5" x14ac:dyDescent="0.2">
      <c r="A11" s="640">
        <v>4</v>
      </c>
      <c r="B11" s="643" t="s">
        <v>178</v>
      </c>
      <c r="C11" s="868">
        <v>31500</v>
      </c>
      <c r="D11" s="869"/>
      <c r="E11" s="604" t="s">
        <v>107</v>
      </c>
      <c r="F11" s="643" t="s">
        <v>178</v>
      </c>
      <c r="G11" s="851"/>
      <c r="H11" s="852"/>
      <c r="I11" s="604" t="s">
        <v>107</v>
      </c>
      <c r="J11" s="643" t="s">
        <v>178</v>
      </c>
      <c r="K11" s="851"/>
      <c r="L11" s="852"/>
      <c r="M11" s="603" t="s">
        <v>107</v>
      </c>
      <c r="N11" s="643" t="s">
        <v>178</v>
      </c>
      <c r="O11" s="851"/>
      <c r="P11" s="852"/>
      <c r="Q11" s="603" t="s">
        <v>107</v>
      </c>
      <c r="R11" s="643" t="s">
        <v>178</v>
      </c>
      <c r="S11" s="851"/>
      <c r="T11" s="852"/>
      <c r="U11" s="603" t="s">
        <v>107</v>
      </c>
      <c r="V11" s="643" t="s">
        <v>178</v>
      </c>
      <c r="W11" s="851"/>
      <c r="X11" s="852"/>
      <c r="Y11" s="603" t="s">
        <v>107</v>
      </c>
      <c r="Z11" s="643" t="s">
        <v>178</v>
      </c>
      <c r="AA11" s="851"/>
      <c r="AB11" s="852"/>
      <c r="AC11" s="603" t="s">
        <v>107</v>
      </c>
      <c r="AD11" s="643" t="s">
        <v>178</v>
      </c>
      <c r="AE11" s="851"/>
      <c r="AF11" s="852"/>
      <c r="AG11" s="603" t="s">
        <v>107</v>
      </c>
      <c r="AH11" s="643" t="s">
        <v>178</v>
      </c>
      <c r="AI11" s="851"/>
      <c r="AJ11" s="852"/>
      <c r="AK11" s="603" t="s">
        <v>107</v>
      </c>
    </row>
    <row r="12" spans="1:37" ht="15.75" x14ac:dyDescent="0.2">
      <c r="A12" s="644">
        <v>5</v>
      </c>
      <c r="B12" s="645" t="s">
        <v>475</v>
      </c>
      <c r="C12" s="872">
        <v>5</v>
      </c>
      <c r="D12" s="873"/>
      <c r="E12" s="603" t="s">
        <v>107</v>
      </c>
      <c r="F12" s="645" t="s">
        <v>475</v>
      </c>
      <c r="G12" s="876"/>
      <c r="H12" s="860"/>
      <c r="I12" s="603" t="s">
        <v>107</v>
      </c>
      <c r="J12" s="645" t="s">
        <v>475</v>
      </c>
      <c r="K12" s="876"/>
      <c r="L12" s="860"/>
      <c r="M12" s="603" t="s">
        <v>107</v>
      </c>
      <c r="N12" s="645" t="s">
        <v>475</v>
      </c>
      <c r="O12" s="876"/>
      <c r="P12" s="860"/>
      <c r="Q12" s="603" t="s">
        <v>107</v>
      </c>
      <c r="R12" s="645" t="s">
        <v>475</v>
      </c>
      <c r="S12" s="876"/>
      <c r="T12" s="860"/>
      <c r="U12" s="603" t="s">
        <v>107</v>
      </c>
      <c r="V12" s="645" t="s">
        <v>475</v>
      </c>
      <c r="W12" s="876"/>
      <c r="X12" s="860"/>
      <c r="Y12" s="603" t="s">
        <v>107</v>
      </c>
      <c r="Z12" s="645" t="s">
        <v>475</v>
      </c>
      <c r="AA12" s="876"/>
      <c r="AB12" s="860"/>
      <c r="AC12" s="603" t="s">
        <v>107</v>
      </c>
      <c r="AD12" s="645" t="s">
        <v>475</v>
      </c>
      <c r="AE12" s="876"/>
      <c r="AF12" s="860"/>
      <c r="AG12" s="603" t="s">
        <v>107</v>
      </c>
      <c r="AH12" s="645" t="s">
        <v>475</v>
      </c>
      <c r="AI12" s="876"/>
      <c r="AJ12" s="860"/>
      <c r="AK12" s="603" t="s">
        <v>107</v>
      </c>
    </row>
    <row r="13" spans="1:37" ht="15.75" x14ac:dyDescent="0.2">
      <c r="A13" s="646">
        <v>6</v>
      </c>
      <c r="B13" s="647" t="s">
        <v>250</v>
      </c>
      <c r="C13" s="866">
        <v>0.92</v>
      </c>
      <c r="D13" s="867"/>
      <c r="E13" s="604" t="s">
        <v>107</v>
      </c>
      <c r="F13" s="647" t="s">
        <v>250</v>
      </c>
      <c r="G13" s="853"/>
      <c r="H13" s="854"/>
      <c r="I13" s="604" t="s">
        <v>107</v>
      </c>
      <c r="J13" s="647" t="s">
        <v>250</v>
      </c>
      <c r="K13" s="853"/>
      <c r="L13" s="854"/>
      <c r="M13" s="603" t="s">
        <v>107</v>
      </c>
      <c r="N13" s="647" t="s">
        <v>250</v>
      </c>
      <c r="O13" s="853"/>
      <c r="P13" s="854"/>
      <c r="Q13" s="603" t="s">
        <v>107</v>
      </c>
      <c r="R13" s="647" t="s">
        <v>250</v>
      </c>
      <c r="S13" s="853"/>
      <c r="T13" s="854"/>
      <c r="U13" s="603" t="s">
        <v>107</v>
      </c>
      <c r="V13" s="647" t="s">
        <v>250</v>
      </c>
      <c r="W13" s="853"/>
      <c r="X13" s="854"/>
      <c r="Y13" s="603" t="s">
        <v>107</v>
      </c>
      <c r="Z13" s="647" t="s">
        <v>250</v>
      </c>
      <c r="AA13" s="853"/>
      <c r="AB13" s="854"/>
      <c r="AC13" s="603" t="s">
        <v>107</v>
      </c>
      <c r="AD13" s="647" t="s">
        <v>250</v>
      </c>
      <c r="AE13" s="853"/>
      <c r="AF13" s="854"/>
      <c r="AG13" s="603" t="s">
        <v>107</v>
      </c>
      <c r="AH13" s="647" t="s">
        <v>250</v>
      </c>
      <c r="AI13" s="853"/>
      <c r="AJ13" s="854"/>
      <c r="AK13" s="603" t="s">
        <v>107</v>
      </c>
    </row>
    <row r="14" spans="1:37" ht="15.75" x14ac:dyDescent="0.2">
      <c r="A14" s="261"/>
      <c r="B14" s="638" t="s">
        <v>131</v>
      </c>
      <c r="C14" s="54"/>
      <c r="D14" s="639"/>
      <c r="E14" s="604" t="s">
        <v>107</v>
      </c>
      <c r="F14" s="638" t="s">
        <v>131</v>
      </c>
      <c r="G14" s="54"/>
      <c r="H14" s="639"/>
      <c r="I14" s="604" t="s">
        <v>107</v>
      </c>
      <c r="J14" s="638" t="s">
        <v>131</v>
      </c>
      <c r="K14" s="54"/>
      <c r="L14" s="639"/>
      <c r="M14" s="603" t="s">
        <v>107</v>
      </c>
      <c r="N14" s="638" t="s">
        <v>131</v>
      </c>
      <c r="O14" s="54"/>
      <c r="P14" s="639"/>
      <c r="Q14" s="603" t="s">
        <v>107</v>
      </c>
      <c r="R14" s="638" t="s">
        <v>131</v>
      </c>
      <c r="S14" s="54"/>
      <c r="T14" s="639"/>
      <c r="U14" s="603" t="s">
        <v>107</v>
      </c>
      <c r="V14" s="638" t="s">
        <v>131</v>
      </c>
      <c r="W14" s="54"/>
      <c r="X14" s="639"/>
      <c r="Y14" s="603" t="s">
        <v>107</v>
      </c>
      <c r="Z14" s="638" t="s">
        <v>131</v>
      </c>
      <c r="AA14" s="54"/>
      <c r="AB14" s="639"/>
      <c r="AC14" s="603" t="s">
        <v>107</v>
      </c>
      <c r="AD14" s="638" t="s">
        <v>131</v>
      </c>
      <c r="AE14" s="54"/>
      <c r="AF14" s="639"/>
      <c r="AG14" s="603" t="s">
        <v>107</v>
      </c>
      <c r="AH14" s="638" t="s">
        <v>131</v>
      </c>
      <c r="AI14" s="54"/>
      <c r="AJ14" s="639"/>
      <c r="AK14" s="603" t="s">
        <v>107</v>
      </c>
    </row>
    <row r="15" spans="1:37" ht="57" customHeight="1" x14ac:dyDescent="0.2">
      <c r="A15" s="262"/>
      <c r="B15" s="648" t="s">
        <v>38</v>
      </c>
      <c r="C15" s="649" t="s">
        <v>344</v>
      </c>
      <c r="D15" s="650" t="s">
        <v>476</v>
      </c>
      <c r="E15" s="651"/>
      <c r="F15" s="648" t="s">
        <v>38</v>
      </c>
      <c r="G15" s="649" t="s">
        <v>344</v>
      </c>
      <c r="H15" s="650" t="s">
        <v>476</v>
      </c>
      <c r="I15" s="651"/>
      <c r="J15" s="648" t="s">
        <v>38</v>
      </c>
      <c r="K15" s="649" t="s">
        <v>344</v>
      </c>
      <c r="L15" s="650" t="s">
        <v>476</v>
      </c>
      <c r="M15" s="651"/>
      <c r="N15" s="648" t="s">
        <v>38</v>
      </c>
      <c r="O15" s="649" t="s">
        <v>344</v>
      </c>
      <c r="P15" s="650" t="s">
        <v>476</v>
      </c>
      <c r="Q15" s="651"/>
      <c r="R15" s="648" t="s">
        <v>38</v>
      </c>
      <c r="S15" s="649" t="s">
        <v>344</v>
      </c>
      <c r="T15" s="650" t="s">
        <v>476</v>
      </c>
      <c r="U15" s="651"/>
      <c r="V15" s="648" t="s">
        <v>38</v>
      </c>
      <c r="W15" s="649" t="s">
        <v>344</v>
      </c>
      <c r="X15" s="650" t="s">
        <v>476</v>
      </c>
      <c r="Y15" s="651"/>
      <c r="Z15" s="648" t="s">
        <v>38</v>
      </c>
      <c r="AA15" s="649" t="s">
        <v>344</v>
      </c>
      <c r="AB15" s="650" t="s">
        <v>476</v>
      </c>
      <c r="AC15" s="651"/>
      <c r="AD15" s="648" t="s">
        <v>38</v>
      </c>
      <c r="AE15" s="649" t="s">
        <v>344</v>
      </c>
      <c r="AF15" s="650" t="s">
        <v>476</v>
      </c>
      <c r="AG15" s="651"/>
      <c r="AH15" s="648" t="s">
        <v>38</v>
      </c>
      <c r="AI15" s="649" t="s">
        <v>344</v>
      </c>
      <c r="AJ15" s="650" t="s">
        <v>476</v>
      </c>
      <c r="AK15" s="651"/>
    </row>
    <row r="16" spans="1:37" x14ac:dyDescent="0.2">
      <c r="A16" s="640" t="s">
        <v>527</v>
      </c>
      <c r="B16" s="652">
        <v>123456789</v>
      </c>
      <c r="C16" s="653" t="s">
        <v>345</v>
      </c>
      <c r="D16" s="654" t="s">
        <v>6</v>
      </c>
      <c r="E16" s="655"/>
      <c r="F16" s="440"/>
      <c r="G16" s="460"/>
      <c r="H16" s="580"/>
      <c r="I16" s="655"/>
      <c r="J16" s="440"/>
      <c r="K16" s="460"/>
      <c r="L16" s="580"/>
      <c r="M16" s="655"/>
      <c r="N16" s="440"/>
      <c r="O16" s="460"/>
      <c r="P16" s="580"/>
      <c r="Q16" s="655"/>
      <c r="R16" s="440"/>
      <c r="S16" s="460"/>
      <c r="T16" s="580"/>
      <c r="U16" s="655"/>
      <c r="V16" s="440"/>
      <c r="W16" s="460"/>
      <c r="X16" s="580"/>
      <c r="Y16" s="655"/>
      <c r="Z16" s="440"/>
      <c r="AA16" s="460"/>
      <c r="AB16" s="580"/>
      <c r="AC16" s="655"/>
      <c r="AD16" s="440"/>
      <c r="AE16" s="460"/>
      <c r="AF16" s="580"/>
      <c r="AG16" s="655"/>
      <c r="AH16" s="440"/>
      <c r="AI16" s="460"/>
      <c r="AJ16" s="580"/>
      <c r="AK16" s="655"/>
    </row>
    <row r="17" spans="1:37" x14ac:dyDescent="0.2">
      <c r="A17" s="640" t="s">
        <v>528</v>
      </c>
      <c r="B17" s="652">
        <v>123456790</v>
      </c>
      <c r="C17" s="653" t="s">
        <v>345</v>
      </c>
      <c r="D17" s="654" t="s">
        <v>6</v>
      </c>
      <c r="E17" s="655"/>
      <c r="F17" s="440"/>
      <c r="G17" s="460"/>
      <c r="H17" s="580"/>
      <c r="I17" s="655"/>
      <c r="J17" s="440"/>
      <c r="K17" s="460"/>
      <c r="L17" s="580"/>
      <c r="M17" s="655"/>
      <c r="N17" s="440"/>
      <c r="O17" s="460"/>
      <c r="P17" s="580"/>
      <c r="Q17" s="655"/>
      <c r="R17" s="440"/>
      <c r="S17" s="460"/>
      <c r="T17" s="580"/>
      <c r="U17" s="655"/>
      <c r="V17" s="440"/>
      <c r="W17" s="460"/>
      <c r="X17" s="580"/>
      <c r="Y17" s="655"/>
      <c r="Z17" s="440"/>
      <c r="AA17" s="460"/>
      <c r="AB17" s="580"/>
      <c r="AC17" s="655"/>
      <c r="AD17" s="440"/>
      <c r="AE17" s="460"/>
      <c r="AF17" s="580"/>
      <c r="AG17" s="655"/>
      <c r="AH17" s="440"/>
      <c r="AI17" s="460"/>
      <c r="AJ17" s="580"/>
      <c r="AK17" s="655"/>
    </row>
    <row r="18" spans="1:37" x14ac:dyDescent="0.2">
      <c r="A18" s="640" t="s">
        <v>529</v>
      </c>
      <c r="B18" s="652">
        <v>123456791</v>
      </c>
      <c r="C18" s="653" t="s">
        <v>345</v>
      </c>
      <c r="D18" s="654" t="s">
        <v>6</v>
      </c>
      <c r="E18" s="655"/>
      <c r="F18" s="440"/>
      <c r="G18" s="460"/>
      <c r="H18" s="580"/>
      <c r="I18" s="655"/>
      <c r="J18" s="440"/>
      <c r="K18" s="460"/>
      <c r="L18" s="580"/>
      <c r="M18" s="655"/>
      <c r="N18" s="440"/>
      <c r="O18" s="460"/>
      <c r="P18" s="580"/>
      <c r="Q18" s="655"/>
      <c r="R18" s="440"/>
      <c r="S18" s="460"/>
      <c r="T18" s="580"/>
      <c r="U18" s="655"/>
      <c r="V18" s="440"/>
      <c r="W18" s="460"/>
      <c r="X18" s="580"/>
      <c r="Y18" s="655"/>
      <c r="Z18" s="440"/>
      <c r="AA18" s="460"/>
      <c r="AB18" s="580"/>
      <c r="AC18" s="655"/>
      <c r="AD18" s="440"/>
      <c r="AE18" s="460"/>
      <c r="AF18" s="580"/>
      <c r="AG18" s="655"/>
      <c r="AH18" s="440"/>
      <c r="AI18" s="460"/>
      <c r="AJ18" s="580"/>
      <c r="AK18" s="655"/>
    </row>
    <row r="19" spans="1:37" x14ac:dyDescent="0.2">
      <c r="A19" s="640" t="s">
        <v>530</v>
      </c>
      <c r="B19" s="652">
        <v>123456792</v>
      </c>
      <c r="C19" s="653" t="s">
        <v>345</v>
      </c>
      <c r="D19" s="654" t="s">
        <v>6</v>
      </c>
      <c r="E19" s="655"/>
      <c r="F19" s="440"/>
      <c r="G19" s="460"/>
      <c r="H19" s="580"/>
      <c r="I19" s="655"/>
      <c r="J19" s="440"/>
      <c r="K19" s="460"/>
      <c r="L19" s="580"/>
      <c r="M19" s="655"/>
      <c r="N19" s="440"/>
      <c r="O19" s="460"/>
      <c r="P19" s="580"/>
      <c r="Q19" s="655"/>
      <c r="R19" s="440"/>
      <c r="S19" s="460"/>
      <c r="T19" s="580"/>
      <c r="U19" s="655"/>
      <c r="V19" s="440"/>
      <c r="W19" s="460"/>
      <c r="X19" s="580"/>
      <c r="Y19" s="655"/>
      <c r="Z19" s="440"/>
      <c r="AA19" s="460"/>
      <c r="AB19" s="580"/>
      <c r="AC19" s="655"/>
      <c r="AD19" s="440"/>
      <c r="AE19" s="460"/>
      <c r="AF19" s="580"/>
      <c r="AG19" s="655"/>
      <c r="AH19" s="440"/>
      <c r="AI19" s="460"/>
      <c r="AJ19" s="580"/>
      <c r="AK19" s="655"/>
    </row>
    <row r="20" spans="1:37" x14ac:dyDescent="0.2">
      <c r="A20" s="640" t="s">
        <v>531</v>
      </c>
      <c r="B20" s="652">
        <v>123456793</v>
      </c>
      <c r="C20" s="653" t="s">
        <v>345</v>
      </c>
      <c r="D20" s="654" t="s">
        <v>6</v>
      </c>
      <c r="E20" s="655"/>
      <c r="F20" s="440"/>
      <c r="G20" s="460"/>
      <c r="H20" s="580"/>
      <c r="I20" s="655"/>
      <c r="J20" s="440"/>
      <c r="K20" s="460"/>
      <c r="L20" s="580"/>
      <c r="M20" s="655"/>
      <c r="N20" s="440"/>
      <c r="O20" s="460"/>
      <c r="P20" s="580"/>
      <c r="Q20" s="655"/>
      <c r="R20" s="440"/>
      <c r="S20" s="460"/>
      <c r="T20" s="580"/>
      <c r="U20" s="655"/>
      <c r="V20" s="440"/>
      <c r="W20" s="460"/>
      <c r="X20" s="580"/>
      <c r="Y20" s="655"/>
      <c r="Z20" s="440"/>
      <c r="AA20" s="460"/>
      <c r="AB20" s="580"/>
      <c r="AC20" s="655"/>
      <c r="AD20" s="440"/>
      <c r="AE20" s="460"/>
      <c r="AF20" s="580"/>
      <c r="AG20" s="655"/>
      <c r="AH20" s="440"/>
      <c r="AI20" s="460"/>
      <c r="AJ20" s="580"/>
      <c r="AK20" s="655"/>
    </row>
    <row r="21" spans="1:37" x14ac:dyDescent="0.2">
      <c r="A21" s="640" t="s">
        <v>532</v>
      </c>
      <c r="B21" s="652"/>
      <c r="C21" s="653"/>
      <c r="D21" s="654"/>
      <c r="E21" s="655"/>
      <c r="F21" s="440"/>
      <c r="G21" s="460"/>
      <c r="H21" s="580"/>
      <c r="I21" s="655"/>
      <c r="J21" s="440"/>
      <c r="K21" s="460"/>
      <c r="L21" s="580"/>
      <c r="M21" s="655"/>
      <c r="N21" s="440"/>
      <c r="O21" s="460"/>
      <c r="P21" s="580"/>
      <c r="Q21" s="655"/>
      <c r="R21" s="440"/>
      <c r="S21" s="460"/>
      <c r="T21" s="580"/>
      <c r="U21" s="655"/>
      <c r="V21" s="440"/>
      <c r="W21" s="460"/>
      <c r="X21" s="580"/>
      <c r="Y21" s="655"/>
      <c r="Z21" s="440"/>
      <c r="AA21" s="460"/>
      <c r="AB21" s="580"/>
      <c r="AC21" s="655"/>
      <c r="AD21" s="440"/>
      <c r="AE21" s="460"/>
      <c r="AF21" s="580"/>
      <c r="AG21" s="655"/>
      <c r="AH21" s="440"/>
      <c r="AI21" s="460"/>
      <c r="AJ21" s="580"/>
      <c r="AK21" s="655"/>
    </row>
    <row r="22" spans="1:37" x14ac:dyDescent="0.2">
      <c r="A22" s="640" t="s">
        <v>533</v>
      </c>
      <c r="B22" s="652"/>
      <c r="C22" s="653"/>
      <c r="D22" s="654"/>
      <c r="E22" s="655"/>
      <c r="F22" s="440"/>
      <c r="G22" s="460"/>
      <c r="H22" s="580"/>
      <c r="I22" s="655"/>
      <c r="J22" s="440"/>
      <c r="K22" s="460"/>
      <c r="L22" s="580"/>
      <c r="M22" s="655"/>
      <c r="N22" s="440"/>
      <c r="O22" s="460"/>
      <c r="P22" s="580"/>
      <c r="Q22" s="655"/>
      <c r="R22" s="440"/>
      <c r="S22" s="460"/>
      <c r="T22" s="580"/>
      <c r="U22" s="655"/>
      <c r="V22" s="440"/>
      <c r="W22" s="460"/>
      <c r="X22" s="580"/>
      <c r="Y22" s="655"/>
      <c r="Z22" s="440"/>
      <c r="AA22" s="460"/>
      <c r="AB22" s="580"/>
      <c r="AC22" s="655"/>
      <c r="AD22" s="440"/>
      <c r="AE22" s="460"/>
      <c r="AF22" s="580"/>
      <c r="AG22" s="655"/>
      <c r="AH22" s="440"/>
      <c r="AI22" s="460"/>
      <c r="AJ22" s="580"/>
      <c r="AK22" s="655"/>
    </row>
    <row r="23" spans="1:37" x14ac:dyDescent="0.2">
      <c r="A23" s="640" t="s">
        <v>534</v>
      </c>
      <c r="B23" s="652"/>
      <c r="C23" s="653"/>
      <c r="D23" s="654"/>
      <c r="E23" s="655"/>
      <c r="F23" s="440"/>
      <c r="G23" s="460"/>
      <c r="H23" s="580"/>
      <c r="I23" s="655"/>
      <c r="J23" s="440"/>
      <c r="K23" s="460"/>
      <c r="L23" s="580"/>
      <c r="M23" s="655"/>
      <c r="N23" s="440"/>
      <c r="O23" s="460"/>
      <c r="P23" s="580"/>
      <c r="Q23" s="655"/>
      <c r="R23" s="440"/>
      <c r="S23" s="460"/>
      <c r="T23" s="580"/>
      <c r="U23" s="655"/>
      <c r="V23" s="440"/>
      <c r="W23" s="460"/>
      <c r="X23" s="580"/>
      <c r="Y23" s="655"/>
      <c r="Z23" s="440"/>
      <c r="AA23" s="460"/>
      <c r="AB23" s="580"/>
      <c r="AC23" s="655"/>
      <c r="AD23" s="440"/>
      <c r="AE23" s="460"/>
      <c r="AF23" s="580"/>
      <c r="AG23" s="655"/>
      <c r="AH23" s="440"/>
      <c r="AI23" s="460"/>
      <c r="AJ23" s="580"/>
      <c r="AK23" s="655"/>
    </row>
    <row r="24" spans="1:37" x14ac:dyDescent="0.2">
      <c r="A24" s="640" t="s">
        <v>535</v>
      </c>
      <c r="B24" s="652"/>
      <c r="C24" s="653"/>
      <c r="D24" s="654"/>
      <c r="E24" s="655"/>
      <c r="F24" s="440"/>
      <c r="G24" s="460"/>
      <c r="H24" s="580"/>
      <c r="I24" s="655"/>
      <c r="J24" s="440"/>
      <c r="K24" s="460"/>
      <c r="L24" s="580"/>
      <c r="M24" s="655"/>
      <c r="N24" s="440"/>
      <c r="O24" s="460"/>
      <c r="P24" s="580"/>
      <c r="Q24" s="655"/>
      <c r="R24" s="440"/>
      <c r="S24" s="460"/>
      <c r="T24" s="580"/>
      <c r="U24" s="655"/>
      <c r="V24" s="440"/>
      <c r="W24" s="460"/>
      <c r="X24" s="580"/>
      <c r="Y24" s="655"/>
      <c r="Z24" s="440"/>
      <c r="AA24" s="460"/>
      <c r="AB24" s="580"/>
      <c r="AC24" s="655"/>
      <c r="AD24" s="440"/>
      <c r="AE24" s="460"/>
      <c r="AF24" s="580"/>
      <c r="AG24" s="655"/>
      <c r="AH24" s="440"/>
      <c r="AI24" s="460"/>
      <c r="AJ24" s="580"/>
      <c r="AK24" s="655"/>
    </row>
    <row r="25" spans="1:37" x14ac:dyDescent="0.2">
      <c r="A25" s="640" t="s">
        <v>536</v>
      </c>
      <c r="B25" s="656"/>
      <c r="C25" s="657"/>
      <c r="D25" s="654"/>
      <c r="E25" s="655"/>
      <c r="F25" s="441"/>
      <c r="G25" s="465"/>
      <c r="H25" s="579"/>
      <c r="I25" s="655"/>
      <c r="J25" s="441"/>
      <c r="K25" s="465"/>
      <c r="L25" s="579"/>
      <c r="M25" s="655"/>
      <c r="N25" s="441"/>
      <c r="O25" s="465"/>
      <c r="P25" s="579"/>
      <c r="Q25" s="655"/>
      <c r="R25" s="441"/>
      <c r="S25" s="465"/>
      <c r="T25" s="579"/>
      <c r="U25" s="655"/>
      <c r="V25" s="441"/>
      <c r="W25" s="465"/>
      <c r="X25" s="579"/>
      <c r="Y25" s="655"/>
      <c r="Z25" s="441"/>
      <c r="AA25" s="465"/>
      <c r="AB25" s="579"/>
      <c r="AC25" s="655"/>
      <c r="AD25" s="441"/>
      <c r="AE25" s="465"/>
      <c r="AF25" s="579"/>
      <c r="AG25" s="655"/>
      <c r="AH25" s="441"/>
      <c r="AI25" s="465"/>
      <c r="AJ25" s="579"/>
      <c r="AK25" s="655"/>
    </row>
    <row r="26" spans="1:37" x14ac:dyDescent="0.2">
      <c r="A26" s="640"/>
      <c r="B26" s="634" t="s">
        <v>49</v>
      </c>
      <c r="C26" s="635"/>
      <c r="D26" s="636"/>
      <c r="E26" s="658"/>
      <c r="F26" s="634" t="s">
        <v>49</v>
      </c>
      <c r="G26" s="635"/>
      <c r="H26" s="636"/>
      <c r="I26" s="658"/>
      <c r="J26" s="634" t="s">
        <v>49</v>
      </c>
      <c r="K26" s="635"/>
      <c r="L26" s="636"/>
      <c r="M26" s="658"/>
      <c r="N26" s="634" t="s">
        <v>49</v>
      </c>
      <c r="O26" s="635"/>
      <c r="P26" s="636"/>
      <c r="Q26" s="658"/>
      <c r="R26" s="634" t="s">
        <v>49</v>
      </c>
      <c r="S26" s="635"/>
      <c r="T26" s="636"/>
      <c r="U26" s="658"/>
      <c r="V26" s="634" t="s">
        <v>49</v>
      </c>
      <c r="W26" s="635"/>
      <c r="X26" s="636"/>
      <c r="Y26" s="658"/>
      <c r="Z26" s="634" t="s">
        <v>49</v>
      </c>
      <c r="AA26" s="635"/>
      <c r="AB26" s="636"/>
      <c r="AC26" s="658"/>
      <c r="AD26" s="634" t="s">
        <v>49</v>
      </c>
      <c r="AE26" s="635"/>
      <c r="AF26" s="636"/>
      <c r="AG26" s="658"/>
      <c r="AH26" s="634" t="s">
        <v>49</v>
      </c>
      <c r="AI26" s="635"/>
      <c r="AJ26" s="636"/>
      <c r="AK26" s="658"/>
    </row>
    <row r="27" spans="1:37" ht="15.75" x14ac:dyDescent="0.2">
      <c r="A27" s="640">
        <v>8</v>
      </c>
      <c r="B27" s="659" t="s">
        <v>327</v>
      </c>
      <c r="C27" s="660"/>
      <c r="D27" s="661">
        <v>5</v>
      </c>
      <c r="E27" s="604" t="s">
        <v>107</v>
      </c>
      <c r="F27" s="659" t="s">
        <v>327</v>
      </c>
      <c r="G27" s="660"/>
      <c r="H27" s="442"/>
      <c r="I27" s="604" t="s">
        <v>107</v>
      </c>
      <c r="J27" s="659" t="s">
        <v>327</v>
      </c>
      <c r="K27" s="660"/>
      <c r="L27" s="442"/>
      <c r="M27" s="603" t="s">
        <v>107</v>
      </c>
      <c r="N27" s="659" t="s">
        <v>327</v>
      </c>
      <c r="O27" s="660"/>
      <c r="P27" s="442"/>
      <c r="Q27" s="603" t="s">
        <v>107</v>
      </c>
      <c r="R27" s="659" t="s">
        <v>327</v>
      </c>
      <c r="S27" s="660"/>
      <c r="T27" s="442"/>
      <c r="U27" s="603" t="s">
        <v>107</v>
      </c>
      <c r="V27" s="659" t="s">
        <v>327</v>
      </c>
      <c r="W27" s="660"/>
      <c r="X27" s="442"/>
      <c r="Y27" s="603" t="s">
        <v>107</v>
      </c>
      <c r="Z27" s="659" t="s">
        <v>327</v>
      </c>
      <c r="AA27" s="660"/>
      <c r="AB27" s="442"/>
      <c r="AC27" s="603" t="s">
        <v>107</v>
      </c>
      <c r="AD27" s="659" t="s">
        <v>327</v>
      </c>
      <c r="AE27" s="660"/>
      <c r="AF27" s="442"/>
      <c r="AG27" s="603" t="s">
        <v>107</v>
      </c>
      <c r="AH27" s="659" t="s">
        <v>327</v>
      </c>
      <c r="AI27" s="660"/>
      <c r="AJ27" s="442"/>
      <c r="AK27" s="603" t="s">
        <v>107</v>
      </c>
    </row>
    <row r="28" spans="1:37" ht="15.75" x14ac:dyDescent="0.2">
      <c r="A28" s="640"/>
      <c r="B28" s="634" t="s">
        <v>74</v>
      </c>
      <c r="C28" s="662"/>
      <c r="D28" s="663"/>
      <c r="E28" s="604" t="s">
        <v>107</v>
      </c>
      <c r="F28" s="634" t="s">
        <v>74</v>
      </c>
      <c r="G28" s="662"/>
      <c r="H28" s="663"/>
      <c r="I28" s="604" t="s">
        <v>107</v>
      </c>
      <c r="J28" s="634" t="s">
        <v>74</v>
      </c>
      <c r="K28" s="662"/>
      <c r="L28" s="663"/>
      <c r="M28" s="603" t="s">
        <v>107</v>
      </c>
      <c r="N28" s="634" t="s">
        <v>74</v>
      </c>
      <c r="O28" s="662"/>
      <c r="P28" s="663"/>
      <c r="Q28" s="603" t="s">
        <v>107</v>
      </c>
      <c r="R28" s="634" t="s">
        <v>74</v>
      </c>
      <c r="S28" s="662"/>
      <c r="T28" s="663"/>
      <c r="U28" s="603" t="s">
        <v>107</v>
      </c>
      <c r="V28" s="634" t="s">
        <v>74</v>
      </c>
      <c r="W28" s="662"/>
      <c r="X28" s="663"/>
      <c r="Y28" s="603" t="s">
        <v>107</v>
      </c>
      <c r="Z28" s="634" t="s">
        <v>74</v>
      </c>
      <c r="AA28" s="662"/>
      <c r="AB28" s="663"/>
      <c r="AC28" s="603" t="s">
        <v>107</v>
      </c>
      <c r="AD28" s="634" t="s">
        <v>74</v>
      </c>
      <c r="AE28" s="662"/>
      <c r="AF28" s="663"/>
      <c r="AG28" s="603" t="s">
        <v>107</v>
      </c>
      <c r="AH28" s="634" t="s">
        <v>74</v>
      </c>
      <c r="AI28" s="662"/>
      <c r="AJ28" s="663"/>
      <c r="AK28" s="603" t="s">
        <v>107</v>
      </c>
    </row>
    <row r="29" spans="1:37" ht="30" customHeight="1" x14ac:dyDescent="0.25">
      <c r="A29" s="640"/>
      <c r="B29" s="664"/>
      <c r="C29" s="665" t="s">
        <v>346</v>
      </c>
      <c r="D29" s="666" t="s">
        <v>347</v>
      </c>
      <c r="E29" s="667"/>
      <c r="F29" s="668"/>
      <c r="G29" s="665" t="s">
        <v>346</v>
      </c>
      <c r="H29" s="666" t="s">
        <v>347</v>
      </c>
      <c r="I29" s="667"/>
      <c r="J29" s="668"/>
      <c r="K29" s="665" t="s">
        <v>346</v>
      </c>
      <c r="L29" s="666" t="s">
        <v>347</v>
      </c>
      <c r="M29" s="667"/>
      <c r="N29" s="668"/>
      <c r="O29" s="665" t="s">
        <v>346</v>
      </c>
      <c r="P29" s="666" t="s">
        <v>347</v>
      </c>
      <c r="Q29" s="667"/>
      <c r="R29" s="668"/>
      <c r="S29" s="665" t="s">
        <v>346</v>
      </c>
      <c r="T29" s="666" t="s">
        <v>347</v>
      </c>
      <c r="U29" s="667"/>
      <c r="V29" s="668"/>
      <c r="W29" s="665" t="s">
        <v>346</v>
      </c>
      <c r="X29" s="666" t="s">
        <v>347</v>
      </c>
      <c r="Y29" s="667"/>
      <c r="Z29" s="668"/>
      <c r="AA29" s="665" t="s">
        <v>346</v>
      </c>
      <c r="AB29" s="666" t="s">
        <v>347</v>
      </c>
      <c r="AC29" s="667"/>
      <c r="AD29" s="668"/>
      <c r="AE29" s="665" t="s">
        <v>346</v>
      </c>
      <c r="AF29" s="666" t="s">
        <v>347</v>
      </c>
      <c r="AG29" s="667"/>
      <c r="AH29" s="668"/>
      <c r="AI29" s="665" t="s">
        <v>346</v>
      </c>
      <c r="AJ29" s="666" t="s">
        <v>347</v>
      </c>
      <c r="AK29" s="667"/>
    </row>
    <row r="30" spans="1:37" x14ac:dyDescent="0.2">
      <c r="A30" s="640" t="s">
        <v>537</v>
      </c>
      <c r="B30" s="669" t="s">
        <v>31</v>
      </c>
      <c r="C30" s="670">
        <v>32</v>
      </c>
      <c r="D30" s="671">
        <v>8</v>
      </c>
      <c r="E30" s="672"/>
      <c r="F30" s="669" t="s">
        <v>31</v>
      </c>
      <c r="G30" s="687"/>
      <c r="H30" s="688"/>
      <c r="I30" s="672"/>
      <c r="J30" s="669" t="s">
        <v>31</v>
      </c>
      <c r="K30" s="687"/>
      <c r="L30" s="688"/>
      <c r="M30" s="672"/>
      <c r="N30" s="669" t="s">
        <v>31</v>
      </c>
      <c r="O30" s="687"/>
      <c r="P30" s="688"/>
      <c r="Q30" s="672"/>
      <c r="R30" s="669" t="s">
        <v>31</v>
      </c>
      <c r="S30" s="687"/>
      <c r="T30" s="688"/>
      <c r="U30" s="672"/>
      <c r="V30" s="669" t="s">
        <v>31</v>
      </c>
      <c r="W30" s="687"/>
      <c r="X30" s="688"/>
      <c r="Y30" s="672"/>
      <c r="Z30" s="669" t="s">
        <v>31</v>
      </c>
      <c r="AA30" s="687"/>
      <c r="AB30" s="688"/>
      <c r="AC30" s="672"/>
      <c r="AD30" s="669" t="s">
        <v>31</v>
      </c>
      <c r="AE30" s="687"/>
      <c r="AF30" s="688"/>
      <c r="AG30" s="672"/>
      <c r="AH30" s="669" t="s">
        <v>31</v>
      </c>
      <c r="AI30" s="687"/>
      <c r="AJ30" s="688"/>
      <c r="AK30" s="672"/>
    </row>
    <row r="31" spans="1:37" x14ac:dyDescent="0.2">
      <c r="A31" s="640" t="s">
        <v>538</v>
      </c>
      <c r="B31" s="669" t="s">
        <v>32</v>
      </c>
      <c r="C31" s="670">
        <v>24</v>
      </c>
      <c r="D31" s="671">
        <v>8</v>
      </c>
      <c r="E31" s="672"/>
      <c r="F31" s="669" t="s">
        <v>32</v>
      </c>
      <c r="G31" s="687"/>
      <c r="H31" s="688"/>
      <c r="I31" s="672"/>
      <c r="J31" s="669" t="s">
        <v>32</v>
      </c>
      <c r="K31" s="687"/>
      <c r="L31" s="688"/>
      <c r="M31" s="672"/>
      <c r="N31" s="669" t="s">
        <v>32</v>
      </c>
      <c r="O31" s="687"/>
      <c r="P31" s="688"/>
      <c r="Q31" s="672"/>
      <c r="R31" s="669" t="s">
        <v>32</v>
      </c>
      <c r="S31" s="687"/>
      <c r="T31" s="688"/>
      <c r="U31" s="672"/>
      <c r="V31" s="669" t="s">
        <v>32</v>
      </c>
      <c r="W31" s="687"/>
      <c r="X31" s="688"/>
      <c r="Y31" s="672"/>
      <c r="Z31" s="669" t="s">
        <v>32</v>
      </c>
      <c r="AA31" s="687"/>
      <c r="AB31" s="688"/>
      <c r="AC31" s="672"/>
      <c r="AD31" s="669" t="s">
        <v>32</v>
      </c>
      <c r="AE31" s="687"/>
      <c r="AF31" s="688"/>
      <c r="AG31" s="672"/>
      <c r="AH31" s="669" t="s">
        <v>32</v>
      </c>
      <c r="AI31" s="687"/>
      <c r="AJ31" s="688"/>
      <c r="AK31" s="672"/>
    </row>
    <row r="32" spans="1:37" x14ac:dyDescent="0.2">
      <c r="A32" s="640" t="s">
        <v>539</v>
      </c>
      <c r="B32" s="669" t="s">
        <v>33</v>
      </c>
      <c r="C32" s="670">
        <v>24</v>
      </c>
      <c r="D32" s="671">
        <v>8</v>
      </c>
      <c r="E32" s="672"/>
      <c r="F32" s="669" t="s">
        <v>33</v>
      </c>
      <c r="G32" s="687"/>
      <c r="H32" s="688"/>
      <c r="I32" s="672"/>
      <c r="J32" s="669" t="s">
        <v>33</v>
      </c>
      <c r="K32" s="687"/>
      <c r="L32" s="688"/>
      <c r="M32" s="672"/>
      <c r="N32" s="669" t="s">
        <v>33</v>
      </c>
      <c r="O32" s="687"/>
      <c r="P32" s="688"/>
      <c r="Q32" s="672"/>
      <c r="R32" s="669" t="s">
        <v>33</v>
      </c>
      <c r="S32" s="687"/>
      <c r="T32" s="688"/>
      <c r="U32" s="672"/>
      <c r="V32" s="669" t="s">
        <v>33</v>
      </c>
      <c r="W32" s="687"/>
      <c r="X32" s="688"/>
      <c r="Y32" s="672"/>
      <c r="Z32" s="669" t="s">
        <v>33</v>
      </c>
      <c r="AA32" s="687"/>
      <c r="AB32" s="688"/>
      <c r="AC32" s="672"/>
      <c r="AD32" s="669" t="s">
        <v>33</v>
      </c>
      <c r="AE32" s="687"/>
      <c r="AF32" s="688"/>
      <c r="AG32" s="672"/>
      <c r="AH32" s="669" t="s">
        <v>33</v>
      </c>
      <c r="AI32" s="687"/>
      <c r="AJ32" s="688"/>
      <c r="AK32" s="672"/>
    </row>
    <row r="33" spans="1:37" x14ac:dyDescent="0.2">
      <c r="A33" s="640" t="s">
        <v>540</v>
      </c>
      <c r="B33" s="669" t="s">
        <v>34</v>
      </c>
      <c r="C33" s="670">
        <v>24</v>
      </c>
      <c r="D33" s="671">
        <v>8</v>
      </c>
      <c r="E33" s="672"/>
      <c r="F33" s="669" t="s">
        <v>34</v>
      </c>
      <c r="G33" s="687"/>
      <c r="H33" s="688"/>
      <c r="I33" s="672"/>
      <c r="J33" s="669" t="s">
        <v>34</v>
      </c>
      <c r="K33" s="687"/>
      <c r="L33" s="688"/>
      <c r="M33" s="672"/>
      <c r="N33" s="669" t="s">
        <v>34</v>
      </c>
      <c r="O33" s="687"/>
      <c r="P33" s="688"/>
      <c r="Q33" s="672"/>
      <c r="R33" s="669" t="s">
        <v>34</v>
      </c>
      <c r="S33" s="687"/>
      <c r="T33" s="688"/>
      <c r="U33" s="672"/>
      <c r="V33" s="669" t="s">
        <v>34</v>
      </c>
      <c r="W33" s="687"/>
      <c r="X33" s="688"/>
      <c r="Y33" s="672"/>
      <c r="Z33" s="669" t="s">
        <v>34</v>
      </c>
      <c r="AA33" s="687"/>
      <c r="AB33" s="688"/>
      <c r="AC33" s="672"/>
      <c r="AD33" s="669" t="s">
        <v>34</v>
      </c>
      <c r="AE33" s="687"/>
      <c r="AF33" s="688"/>
      <c r="AG33" s="672"/>
      <c r="AH33" s="669" t="s">
        <v>34</v>
      </c>
      <c r="AI33" s="687"/>
      <c r="AJ33" s="688"/>
      <c r="AK33" s="672"/>
    </row>
    <row r="34" spans="1:37" x14ac:dyDescent="0.2">
      <c r="A34" s="640" t="s">
        <v>541</v>
      </c>
      <c r="B34" s="669" t="s">
        <v>35</v>
      </c>
      <c r="C34" s="670">
        <v>24</v>
      </c>
      <c r="D34" s="671">
        <v>8</v>
      </c>
      <c r="E34" s="672"/>
      <c r="F34" s="669" t="s">
        <v>35</v>
      </c>
      <c r="G34" s="687"/>
      <c r="H34" s="688"/>
      <c r="I34" s="672"/>
      <c r="J34" s="669" t="s">
        <v>35</v>
      </c>
      <c r="K34" s="687"/>
      <c r="L34" s="688"/>
      <c r="M34" s="672"/>
      <c r="N34" s="669" t="s">
        <v>35</v>
      </c>
      <c r="O34" s="687"/>
      <c r="P34" s="688"/>
      <c r="Q34" s="672"/>
      <c r="R34" s="669" t="s">
        <v>35</v>
      </c>
      <c r="S34" s="687"/>
      <c r="T34" s="688"/>
      <c r="U34" s="672"/>
      <c r="V34" s="669" t="s">
        <v>35</v>
      </c>
      <c r="W34" s="687"/>
      <c r="X34" s="688"/>
      <c r="Y34" s="672"/>
      <c r="Z34" s="669" t="s">
        <v>35</v>
      </c>
      <c r="AA34" s="687"/>
      <c r="AB34" s="688"/>
      <c r="AC34" s="672"/>
      <c r="AD34" s="669" t="s">
        <v>35</v>
      </c>
      <c r="AE34" s="687"/>
      <c r="AF34" s="688"/>
      <c r="AG34" s="672"/>
      <c r="AH34" s="669" t="s">
        <v>35</v>
      </c>
      <c r="AI34" s="687"/>
      <c r="AJ34" s="688"/>
      <c r="AK34" s="672"/>
    </row>
    <row r="35" spans="1:37" x14ac:dyDescent="0.2">
      <c r="A35" s="640" t="s">
        <v>542</v>
      </c>
      <c r="B35" s="669" t="s">
        <v>36</v>
      </c>
      <c r="C35" s="670">
        <v>24</v>
      </c>
      <c r="D35" s="671">
        <v>8</v>
      </c>
      <c r="E35" s="672"/>
      <c r="F35" s="669" t="s">
        <v>36</v>
      </c>
      <c r="G35" s="687"/>
      <c r="H35" s="688"/>
      <c r="I35" s="672"/>
      <c r="J35" s="669" t="s">
        <v>36</v>
      </c>
      <c r="K35" s="687"/>
      <c r="L35" s="688"/>
      <c r="M35" s="672"/>
      <c r="N35" s="669" t="s">
        <v>36</v>
      </c>
      <c r="O35" s="687"/>
      <c r="P35" s="688"/>
      <c r="Q35" s="672"/>
      <c r="R35" s="669" t="s">
        <v>36</v>
      </c>
      <c r="S35" s="687"/>
      <c r="T35" s="688"/>
      <c r="U35" s="672"/>
      <c r="V35" s="669" t="s">
        <v>36</v>
      </c>
      <c r="W35" s="687"/>
      <c r="X35" s="688"/>
      <c r="Y35" s="672"/>
      <c r="Z35" s="669" t="s">
        <v>36</v>
      </c>
      <c r="AA35" s="687"/>
      <c r="AB35" s="688"/>
      <c r="AC35" s="672"/>
      <c r="AD35" s="669" t="s">
        <v>36</v>
      </c>
      <c r="AE35" s="687"/>
      <c r="AF35" s="688"/>
      <c r="AG35" s="672"/>
      <c r="AH35" s="669" t="s">
        <v>36</v>
      </c>
      <c r="AI35" s="687"/>
      <c r="AJ35" s="688"/>
      <c r="AK35" s="672"/>
    </row>
    <row r="36" spans="1:37" x14ac:dyDescent="0.2">
      <c r="A36" s="646" t="s">
        <v>543</v>
      </c>
      <c r="B36" s="673" t="s">
        <v>37</v>
      </c>
      <c r="C36" s="674">
        <v>32</v>
      </c>
      <c r="D36" s="675">
        <v>8</v>
      </c>
      <c r="E36" s="672"/>
      <c r="F36" s="673" t="s">
        <v>37</v>
      </c>
      <c r="G36" s="689"/>
      <c r="H36" s="690"/>
      <c r="I36" s="672"/>
      <c r="J36" s="673" t="s">
        <v>37</v>
      </c>
      <c r="K36" s="689"/>
      <c r="L36" s="690"/>
      <c r="M36" s="672"/>
      <c r="N36" s="673" t="s">
        <v>37</v>
      </c>
      <c r="O36" s="689"/>
      <c r="P36" s="690"/>
      <c r="Q36" s="672"/>
      <c r="R36" s="673" t="s">
        <v>37</v>
      </c>
      <c r="S36" s="689"/>
      <c r="T36" s="690"/>
      <c r="U36" s="672"/>
      <c r="V36" s="673" t="s">
        <v>37</v>
      </c>
      <c r="W36" s="689"/>
      <c r="X36" s="690"/>
      <c r="Y36" s="672"/>
      <c r="Z36" s="673" t="s">
        <v>37</v>
      </c>
      <c r="AA36" s="689"/>
      <c r="AB36" s="690"/>
      <c r="AC36" s="672"/>
      <c r="AD36" s="673" t="s">
        <v>37</v>
      </c>
      <c r="AE36" s="689"/>
      <c r="AF36" s="690"/>
      <c r="AG36" s="672"/>
      <c r="AH36" s="673" t="s">
        <v>37</v>
      </c>
      <c r="AI36" s="689"/>
      <c r="AJ36" s="690"/>
      <c r="AK36" s="672"/>
    </row>
    <row r="37" spans="1:37" x14ac:dyDescent="0.2">
      <c r="A37" s="633"/>
      <c r="B37" s="634" t="s">
        <v>155</v>
      </c>
      <c r="C37" s="676"/>
      <c r="D37" s="677"/>
      <c r="E37" s="678"/>
      <c r="F37" s="634" t="s">
        <v>155</v>
      </c>
      <c r="G37" s="676"/>
      <c r="H37" s="677"/>
      <c r="I37" s="678"/>
      <c r="J37" s="634" t="s">
        <v>155</v>
      </c>
      <c r="K37" s="676"/>
      <c r="L37" s="677"/>
      <c r="M37" s="678"/>
      <c r="N37" s="634" t="s">
        <v>155</v>
      </c>
      <c r="O37" s="676"/>
      <c r="P37" s="677"/>
      <c r="Q37" s="678"/>
      <c r="R37" s="634" t="s">
        <v>155</v>
      </c>
      <c r="S37" s="676"/>
      <c r="T37" s="677"/>
      <c r="U37" s="678"/>
      <c r="V37" s="634" t="s">
        <v>155</v>
      </c>
      <c r="W37" s="676"/>
      <c r="X37" s="677"/>
      <c r="Y37" s="678"/>
      <c r="Z37" s="634" t="s">
        <v>155</v>
      </c>
      <c r="AA37" s="676"/>
      <c r="AB37" s="677"/>
      <c r="AC37" s="678"/>
      <c r="AD37" s="634" t="s">
        <v>155</v>
      </c>
      <c r="AE37" s="676"/>
      <c r="AF37" s="677"/>
      <c r="AG37" s="678"/>
      <c r="AH37" s="634" t="s">
        <v>155</v>
      </c>
      <c r="AI37" s="676"/>
      <c r="AJ37" s="677"/>
      <c r="AK37" s="678"/>
    </row>
    <row r="38" spans="1:37" x14ac:dyDescent="0.2">
      <c r="A38" s="679"/>
      <c r="B38" s="638"/>
      <c r="C38" s="863" t="s">
        <v>65</v>
      </c>
      <c r="D38" s="864"/>
      <c r="E38" s="680"/>
      <c r="F38" s="638"/>
      <c r="G38" s="863" t="s">
        <v>65</v>
      </c>
      <c r="H38" s="864"/>
      <c r="I38" s="680"/>
      <c r="J38" s="638"/>
      <c r="K38" s="863" t="s">
        <v>65</v>
      </c>
      <c r="L38" s="864"/>
      <c r="M38" s="680"/>
      <c r="N38" s="638"/>
      <c r="O38" s="863" t="s">
        <v>65</v>
      </c>
      <c r="P38" s="864"/>
      <c r="Q38" s="680"/>
      <c r="R38" s="638"/>
      <c r="S38" s="863" t="s">
        <v>65</v>
      </c>
      <c r="T38" s="864"/>
      <c r="U38" s="680"/>
      <c r="V38" s="638"/>
      <c r="W38" s="863" t="s">
        <v>65</v>
      </c>
      <c r="X38" s="864"/>
      <c r="Y38" s="680"/>
      <c r="Z38" s="638"/>
      <c r="AA38" s="863" t="s">
        <v>65</v>
      </c>
      <c r="AB38" s="864"/>
      <c r="AC38" s="680"/>
      <c r="AD38" s="638"/>
      <c r="AE38" s="863" t="s">
        <v>65</v>
      </c>
      <c r="AF38" s="864"/>
      <c r="AG38" s="680"/>
      <c r="AH38" s="638"/>
      <c r="AI38" s="863" t="s">
        <v>65</v>
      </c>
      <c r="AJ38" s="864"/>
      <c r="AK38" s="680"/>
    </row>
    <row r="39" spans="1:37" ht="15.75" x14ac:dyDescent="0.2">
      <c r="A39" s="640">
        <v>10</v>
      </c>
      <c r="B39" s="681" t="s">
        <v>156</v>
      </c>
      <c r="C39" s="841">
        <v>1</v>
      </c>
      <c r="D39" s="842"/>
      <c r="E39" s="682" t="s">
        <v>107</v>
      </c>
      <c r="F39" s="681" t="s">
        <v>156</v>
      </c>
      <c r="G39" s="865"/>
      <c r="H39" s="850"/>
      <c r="I39" s="682" t="s">
        <v>107</v>
      </c>
      <c r="J39" s="681" t="s">
        <v>156</v>
      </c>
      <c r="K39" s="865"/>
      <c r="L39" s="850"/>
      <c r="M39" s="683" t="s">
        <v>107</v>
      </c>
      <c r="N39" s="681" t="s">
        <v>156</v>
      </c>
      <c r="O39" s="865"/>
      <c r="P39" s="850"/>
      <c r="Q39" s="683" t="s">
        <v>107</v>
      </c>
      <c r="R39" s="681" t="s">
        <v>156</v>
      </c>
      <c r="S39" s="865"/>
      <c r="T39" s="850"/>
      <c r="U39" s="683" t="s">
        <v>107</v>
      </c>
      <c r="V39" s="681" t="s">
        <v>156</v>
      </c>
      <c r="W39" s="865"/>
      <c r="X39" s="850"/>
      <c r="Y39" s="683" t="s">
        <v>107</v>
      </c>
      <c r="Z39" s="681" t="s">
        <v>156</v>
      </c>
      <c r="AA39" s="865"/>
      <c r="AB39" s="850"/>
      <c r="AC39" s="683" t="s">
        <v>107</v>
      </c>
      <c r="AD39" s="681" t="s">
        <v>156</v>
      </c>
      <c r="AE39" s="865"/>
      <c r="AF39" s="850"/>
      <c r="AG39" s="683" t="s">
        <v>107</v>
      </c>
      <c r="AH39" s="681" t="s">
        <v>156</v>
      </c>
      <c r="AI39" s="865"/>
      <c r="AJ39" s="850"/>
      <c r="AK39" s="683" t="s">
        <v>107</v>
      </c>
    </row>
    <row r="40" spans="1:37" ht="30" x14ac:dyDescent="0.2">
      <c r="A40" s="640">
        <v>11</v>
      </c>
      <c r="B40" s="681" t="s">
        <v>161</v>
      </c>
      <c r="C40" s="874">
        <v>7</v>
      </c>
      <c r="D40" s="875"/>
      <c r="E40" s="682" t="s">
        <v>107</v>
      </c>
      <c r="F40" s="681" t="s">
        <v>161</v>
      </c>
      <c r="G40" s="855"/>
      <c r="H40" s="856"/>
      <c r="I40" s="682" t="s">
        <v>107</v>
      </c>
      <c r="J40" s="681" t="s">
        <v>161</v>
      </c>
      <c r="K40" s="855"/>
      <c r="L40" s="856"/>
      <c r="M40" s="683" t="s">
        <v>107</v>
      </c>
      <c r="N40" s="681" t="s">
        <v>161</v>
      </c>
      <c r="O40" s="855"/>
      <c r="P40" s="856"/>
      <c r="Q40" s="683" t="s">
        <v>107</v>
      </c>
      <c r="R40" s="681" t="s">
        <v>161</v>
      </c>
      <c r="S40" s="855"/>
      <c r="T40" s="856"/>
      <c r="U40" s="683" t="s">
        <v>107</v>
      </c>
      <c r="V40" s="681" t="s">
        <v>161</v>
      </c>
      <c r="W40" s="855"/>
      <c r="X40" s="856"/>
      <c r="Y40" s="683" t="s">
        <v>107</v>
      </c>
      <c r="Z40" s="681" t="s">
        <v>161</v>
      </c>
      <c r="AA40" s="855"/>
      <c r="AB40" s="856"/>
      <c r="AC40" s="683" t="s">
        <v>107</v>
      </c>
      <c r="AD40" s="681" t="s">
        <v>161</v>
      </c>
      <c r="AE40" s="855"/>
      <c r="AF40" s="856"/>
      <c r="AG40" s="683" t="s">
        <v>107</v>
      </c>
      <c r="AH40" s="681" t="s">
        <v>161</v>
      </c>
      <c r="AI40" s="855"/>
      <c r="AJ40" s="856"/>
      <c r="AK40" s="683" t="s">
        <v>107</v>
      </c>
    </row>
    <row r="41" spans="1:37" ht="15.75" x14ac:dyDescent="0.2">
      <c r="A41" s="640">
        <v>12</v>
      </c>
      <c r="B41" s="681" t="s">
        <v>157</v>
      </c>
      <c r="C41" s="868">
        <v>30500</v>
      </c>
      <c r="D41" s="869"/>
      <c r="E41" s="682" t="s">
        <v>107</v>
      </c>
      <c r="F41" s="681" t="s">
        <v>157</v>
      </c>
      <c r="G41" s="857"/>
      <c r="H41" s="858"/>
      <c r="I41" s="682" t="s">
        <v>107</v>
      </c>
      <c r="J41" s="681" t="s">
        <v>157</v>
      </c>
      <c r="K41" s="857"/>
      <c r="L41" s="858"/>
      <c r="M41" s="683" t="s">
        <v>107</v>
      </c>
      <c r="N41" s="681" t="s">
        <v>157</v>
      </c>
      <c r="O41" s="857"/>
      <c r="P41" s="858"/>
      <c r="Q41" s="683" t="s">
        <v>107</v>
      </c>
      <c r="R41" s="681" t="s">
        <v>157</v>
      </c>
      <c r="S41" s="857"/>
      <c r="T41" s="858"/>
      <c r="U41" s="683" t="s">
        <v>107</v>
      </c>
      <c r="V41" s="681" t="s">
        <v>157</v>
      </c>
      <c r="W41" s="857"/>
      <c r="X41" s="858"/>
      <c r="Y41" s="683" t="s">
        <v>107</v>
      </c>
      <c r="Z41" s="681" t="s">
        <v>157</v>
      </c>
      <c r="AA41" s="857"/>
      <c r="AB41" s="858"/>
      <c r="AC41" s="683" t="s">
        <v>107</v>
      </c>
      <c r="AD41" s="681" t="s">
        <v>157</v>
      </c>
      <c r="AE41" s="857"/>
      <c r="AF41" s="858"/>
      <c r="AG41" s="683" t="s">
        <v>107</v>
      </c>
      <c r="AH41" s="681" t="s">
        <v>157</v>
      </c>
      <c r="AI41" s="857"/>
      <c r="AJ41" s="858"/>
      <c r="AK41" s="683" t="s">
        <v>107</v>
      </c>
    </row>
    <row r="42" spans="1:37" x14ac:dyDescent="0.2">
      <c r="A42" s="640">
        <v>13</v>
      </c>
      <c r="B42" s="681" t="s">
        <v>158</v>
      </c>
      <c r="C42" s="868"/>
      <c r="D42" s="869"/>
      <c r="E42" s="684"/>
      <c r="F42" s="681" t="s">
        <v>158</v>
      </c>
      <c r="G42" s="857"/>
      <c r="H42" s="858"/>
      <c r="I42" s="684"/>
      <c r="J42" s="681" t="s">
        <v>158</v>
      </c>
      <c r="K42" s="857"/>
      <c r="L42" s="858"/>
      <c r="M42" s="685"/>
      <c r="N42" s="681" t="s">
        <v>158</v>
      </c>
      <c r="O42" s="857"/>
      <c r="P42" s="858"/>
      <c r="Q42" s="685"/>
      <c r="R42" s="681" t="s">
        <v>158</v>
      </c>
      <c r="S42" s="857"/>
      <c r="T42" s="858"/>
      <c r="U42" s="685"/>
      <c r="V42" s="681" t="s">
        <v>158</v>
      </c>
      <c r="W42" s="857"/>
      <c r="X42" s="858"/>
      <c r="Y42" s="685"/>
      <c r="Z42" s="681" t="s">
        <v>158</v>
      </c>
      <c r="AA42" s="857"/>
      <c r="AB42" s="858"/>
      <c r="AC42" s="685"/>
      <c r="AD42" s="681" t="s">
        <v>158</v>
      </c>
      <c r="AE42" s="857"/>
      <c r="AF42" s="858"/>
      <c r="AG42" s="685"/>
      <c r="AH42" s="681" t="s">
        <v>158</v>
      </c>
      <c r="AI42" s="857"/>
      <c r="AJ42" s="858"/>
      <c r="AK42" s="685"/>
    </row>
    <row r="43" spans="1:37" ht="15.75" x14ac:dyDescent="0.2">
      <c r="A43" s="640">
        <v>14</v>
      </c>
      <c r="B43" s="681" t="s">
        <v>159</v>
      </c>
      <c r="C43" s="872">
        <v>10000</v>
      </c>
      <c r="D43" s="873"/>
      <c r="E43" s="682" t="s">
        <v>107</v>
      </c>
      <c r="F43" s="681" t="s">
        <v>159</v>
      </c>
      <c r="G43" s="859"/>
      <c r="H43" s="860"/>
      <c r="I43" s="682" t="s">
        <v>107</v>
      </c>
      <c r="J43" s="681" t="s">
        <v>159</v>
      </c>
      <c r="K43" s="859"/>
      <c r="L43" s="860"/>
      <c r="M43" s="683" t="s">
        <v>107</v>
      </c>
      <c r="N43" s="681" t="s">
        <v>159</v>
      </c>
      <c r="O43" s="859"/>
      <c r="P43" s="860"/>
      <c r="Q43" s="683" t="s">
        <v>107</v>
      </c>
      <c r="R43" s="681" t="s">
        <v>159</v>
      </c>
      <c r="S43" s="859"/>
      <c r="T43" s="860"/>
      <c r="U43" s="683" t="s">
        <v>107</v>
      </c>
      <c r="V43" s="681" t="s">
        <v>159</v>
      </c>
      <c r="W43" s="859"/>
      <c r="X43" s="860"/>
      <c r="Y43" s="683" t="s">
        <v>107</v>
      </c>
      <c r="Z43" s="681" t="s">
        <v>159</v>
      </c>
      <c r="AA43" s="859"/>
      <c r="AB43" s="860"/>
      <c r="AC43" s="683" t="s">
        <v>107</v>
      </c>
      <c r="AD43" s="681" t="s">
        <v>159</v>
      </c>
      <c r="AE43" s="859"/>
      <c r="AF43" s="860"/>
      <c r="AG43" s="683" t="s">
        <v>107</v>
      </c>
      <c r="AH43" s="681" t="s">
        <v>159</v>
      </c>
      <c r="AI43" s="859"/>
      <c r="AJ43" s="860"/>
      <c r="AK43" s="683" t="s">
        <v>107</v>
      </c>
    </row>
    <row r="44" spans="1:37" ht="30" x14ac:dyDescent="0.2">
      <c r="A44" s="646">
        <v>15</v>
      </c>
      <c r="B44" s="686" t="s">
        <v>162</v>
      </c>
      <c r="C44" s="870">
        <v>350</v>
      </c>
      <c r="D44" s="871"/>
      <c r="E44" s="682" t="s">
        <v>107</v>
      </c>
      <c r="F44" s="686" t="s">
        <v>266</v>
      </c>
      <c r="G44" s="861"/>
      <c r="H44" s="862"/>
      <c r="I44" s="682" t="s">
        <v>107</v>
      </c>
      <c r="J44" s="686" t="s">
        <v>266</v>
      </c>
      <c r="K44" s="861"/>
      <c r="L44" s="862"/>
      <c r="M44" s="683" t="s">
        <v>107</v>
      </c>
      <c r="N44" s="686" t="s">
        <v>266</v>
      </c>
      <c r="O44" s="861"/>
      <c r="P44" s="862"/>
      <c r="Q44" s="683" t="s">
        <v>107</v>
      </c>
      <c r="R44" s="686" t="s">
        <v>266</v>
      </c>
      <c r="S44" s="861"/>
      <c r="T44" s="862"/>
      <c r="U44" s="683" t="s">
        <v>107</v>
      </c>
      <c r="V44" s="686" t="s">
        <v>266</v>
      </c>
      <c r="W44" s="861"/>
      <c r="X44" s="862"/>
      <c r="Y44" s="683" t="s">
        <v>107</v>
      </c>
      <c r="Z44" s="686" t="s">
        <v>266</v>
      </c>
      <c r="AA44" s="861"/>
      <c r="AB44" s="862"/>
      <c r="AC44" s="683" t="s">
        <v>107</v>
      </c>
      <c r="AD44" s="686" t="s">
        <v>266</v>
      </c>
      <c r="AE44" s="861"/>
      <c r="AF44" s="862"/>
      <c r="AG44" s="683" t="s">
        <v>107</v>
      </c>
      <c r="AH44" s="686" t="s">
        <v>266</v>
      </c>
      <c r="AI44" s="861"/>
      <c r="AJ44" s="862"/>
      <c r="AK44" s="683" t="s">
        <v>107</v>
      </c>
    </row>
  </sheetData>
  <sheetProtection algorithmName="SHA-512" hashValue="Dhls1+NdJKkz/mcV1/8yte4TP57x7Y6hM7jIEP6TJ8gNt+EdfD/6Y0Khx9ZofTozid9o5qhH7x53D9BMI5I//g==" saltValue="0ieKugon2ZUSbcOzpg/R+w==" spinCount="100000" sheet="1" objects="1" scenarios="1"/>
  <mergeCells count="135">
    <mergeCell ref="C12:D12"/>
    <mergeCell ref="G12:H12"/>
    <mergeCell ref="K12:L12"/>
    <mergeCell ref="O12:P12"/>
    <mergeCell ref="S12:T12"/>
    <mergeCell ref="W12:X12"/>
    <mergeCell ref="AA12:AB12"/>
    <mergeCell ref="AE12:AF12"/>
    <mergeCell ref="AI12:AJ12"/>
    <mergeCell ref="K13:L13"/>
    <mergeCell ref="O13:P13"/>
    <mergeCell ref="S13:T13"/>
    <mergeCell ref="W13:X13"/>
    <mergeCell ref="AA13:AB13"/>
    <mergeCell ref="AE13:AF13"/>
    <mergeCell ref="G40:H40"/>
    <mergeCell ref="C40:D40"/>
    <mergeCell ref="K40:L40"/>
    <mergeCell ref="O40:P40"/>
    <mergeCell ref="S40:T40"/>
    <mergeCell ref="W40:X40"/>
    <mergeCell ref="AA40:AB40"/>
    <mergeCell ref="AE40:AF40"/>
    <mergeCell ref="C38:D38"/>
    <mergeCell ref="G38:H38"/>
    <mergeCell ref="K38:L38"/>
    <mergeCell ref="O38:P38"/>
    <mergeCell ref="S38:T38"/>
    <mergeCell ref="W38:X38"/>
    <mergeCell ref="AA38:AB38"/>
    <mergeCell ref="AE38:AF38"/>
    <mergeCell ref="C39:D39"/>
    <mergeCell ref="G39:H39"/>
    <mergeCell ref="C44:D44"/>
    <mergeCell ref="G44:H44"/>
    <mergeCell ref="K44:L44"/>
    <mergeCell ref="O44:P44"/>
    <mergeCell ref="S44:T44"/>
    <mergeCell ref="W44:X44"/>
    <mergeCell ref="AA44:AB44"/>
    <mergeCell ref="AE44:AF44"/>
    <mergeCell ref="C43:D43"/>
    <mergeCell ref="G43:H43"/>
    <mergeCell ref="K43:L43"/>
    <mergeCell ref="O43:P43"/>
    <mergeCell ref="S43:T43"/>
    <mergeCell ref="W43:X43"/>
    <mergeCell ref="AA43:AB43"/>
    <mergeCell ref="AE43:AF43"/>
    <mergeCell ref="K42:L42"/>
    <mergeCell ref="O42:P42"/>
    <mergeCell ref="S42:T42"/>
    <mergeCell ref="W42:X42"/>
    <mergeCell ref="AA42:AB42"/>
    <mergeCell ref="AE42:AF42"/>
    <mergeCell ref="C41:D41"/>
    <mergeCell ref="G41:H41"/>
    <mergeCell ref="K41:L41"/>
    <mergeCell ref="O41:P41"/>
    <mergeCell ref="S41:T41"/>
    <mergeCell ref="W41:X41"/>
    <mergeCell ref="AA41:AB41"/>
    <mergeCell ref="AE41:AF41"/>
    <mergeCell ref="C42:D42"/>
    <mergeCell ref="G42:H42"/>
    <mergeCell ref="K39:L39"/>
    <mergeCell ref="O39:P39"/>
    <mergeCell ref="S39:T39"/>
    <mergeCell ref="W39:X39"/>
    <mergeCell ref="AA39:AB39"/>
    <mergeCell ref="AE39:AF39"/>
    <mergeCell ref="AE10:AF10"/>
    <mergeCell ref="C10:D10"/>
    <mergeCell ref="G10:H10"/>
    <mergeCell ref="K10:L10"/>
    <mergeCell ref="O10:P10"/>
    <mergeCell ref="S10:T10"/>
    <mergeCell ref="W10:X10"/>
    <mergeCell ref="C13:D13"/>
    <mergeCell ref="G13:H13"/>
    <mergeCell ref="AA10:AB10"/>
    <mergeCell ref="C11:D11"/>
    <mergeCell ref="G11:H11"/>
    <mergeCell ref="K11:L11"/>
    <mergeCell ref="O11:P11"/>
    <mergeCell ref="S11:T11"/>
    <mergeCell ref="W11:X11"/>
    <mergeCell ref="AA11:AB11"/>
    <mergeCell ref="AE11:AF11"/>
    <mergeCell ref="S8:T8"/>
    <mergeCell ref="C8:D8"/>
    <mergeCell ref="G8:H8"/>
    <mergeCell ref="W8:X8"/>
    <mergeCell ref="AA8:AB8"/>
    <mergeCell ref="AE8:AF8"/>
    <mergeCell ref="O8:P8"/>
    <mergeCell ref="B6:D6"/>
    <mergeCell ref="F6:H6"/>
    <mergeCell ref="J6:L6"/>
    <mergeCell ref="N6:P6"/>
    <mergeCell ref="K8:L8"/>
    <mergeCell ref="AI8:AJ8"/>
    <mergeCell ref="AI10:AJ10"/>
    <mergeCell ref="AI11:AJ11"/>
    <mergeCell ref="AI13:AJ13"/>
    <mergeCell ref="AI40:AJ40"/>
    <mergeCell ref="AI41:AJ41"/>
    <mergeCell ref="AI42:AJ42"/>
    <mergeCell ref="AI43:AJ43"/>
    <mergeCell ref="AI44:AJ44"/>
    <mergeCell ref="AI38:AJ38"/>
    <mergeCell ref="AI39:AJ39"/>
    <mergeCell ref="AH6:AJ6"/>
    <mergeCell ref="B1:M1"/>
    <mergeCell ref="B3:M3"/>
    <mergeCell ref="B4:M4"/>
    <mergeCell ref="N1:Y1"/>
    <mergeCell ref="N3:Y3"/>
    <mergeCell ref="N4:Y4"/>
    <mergeCell ref="Z1:AK1"/>
    <mergeCell ref="Z3:AK3"/>
    <mergeCell ref="Z4:AK4"/>
    <mergeCell ref="R6:T6"/>
    <mergeCell ref="V6:X6"/>
    <mergeCell ref="Z6:AB6"/>
    <mergeCell ref="AD6:AF6"/>
    <mergeCell ref="C9:D9"/>
    <mergeCell ref="G9:H9"/>
    <mergeCell ref="K9:L9"/>
    <mergeCell ref="O9:P9"/>
    <mergeCell ref="S9:T9"/>
    <mergeCell ref="W9:X9"/>
    <mergeCell ref="AE9:AF9"/>
    <mergeCell ref="AA9:AB9"/>
    <mergeCell ref="AI9:AJ9"/>
  </mergeCells>
  <conditionalFormatting sqref="G11:H11 G12 K12 O12 S12 W12 AA12 AE12 AI12">
    <cfRule type="expression" dxfId="63" priority="189">
      <formula>G$10="No"</formula>
    </cfRule>
  </conditionalFormatting>
  <conditionalFormatting sqref="K11:L11">
    <cfRule type="expression" dxfId="62" priority="7">
      <formula>K$10="No"</formula>
    </cfRule>
  </conditionalFormatting>
  <conditionalFormatting sqref="O11:P11">
    <cfRule type="expression" dxfId="61" priority="6">
      <formula>O$10="No"</formula>
    </cfRule>
  </conditionalFormatting>
  <conditionalFormatting sqref="S11:T11">
    <cfRule type="expression" dxfId="60" priority="5">
      <formula>S$10="No"</formula>
    </cfRule>
  </conditionalFormatting>
  <conditionalFormatting sqref="W11:X11">
    <cfRule type="expression" dxfId="59" priority="4">
      <formula>W$10="No"</formula>
    </cfRule>
  </conditionalFormatting>
  <conditionalFormatting sqref="AA11:AB11">
    <cfRule type="expression" dxfId="58" priority="3">
      <formula>AA$10="No"</formula>
    </cfRule>
  </conditionalFormatting>
  <conditionalFormatting sqref="AE11:AF11">
    <cfRule type="expression" dxfId="57" priority="2">
      <formula>AE$10="No"</formula>
    </cfRule>
  </conditionalFormatting>
  <conditionalFormatting sqref="AI11:AJ11">
    <cfRule type="expression" dxfId="56" priority="1">
      <formula>AI$10="No"</formula>
    </cfRule>
  </conditionalFormatting>
  <dataValidations count="19">
    <dataValidation allowBlank="1" showInputMessage="1" showErrorMessage="1" prompt="Enter the Unique Client Identification number for each placement in each home." sqref="A14" xr:uid="{00000000-0002-0000-0C00-000000000000}"/>
    <dataValidation type="list" allowBlank="1" showInputMessage="1" showErrorMessage="1" sqref="K10:L10 AA10:AB10 O10:P10 D16:D25 AE10:AF10 C10:D10 G10:H10 S10:T10 W10:X10 AI10:AJ10" xr:uid="{00000000-0002-0000-0C00-000003000000}">
      <formula1>"Yes, No"</formula1>
    </dataValidation>
    <dataValidation allowBlank="1" showInputMessage="1" showErrorMessage="1" prompt="Report the original purchase price of vehicles, including vehicles that have been financed. Do not report the cost of vehicles that are leased (those costs are reported on the next line). " sqref="M41 E41 I41 AK41 AC41 Q41 U41 Y41 AG41" xr:uid="{00000000-0002-0000-0C00-000004000000}"/>
    <dataValidation allowBlank="1" showInputMessage="1" showErrorMessage="1" prompt="If staff used their personal vehicles to transport individuals, run errands on behalf of the home, or perform other service-related activities, report the total mileage." sqref="M44 E44 I44 AK44 AC44 Q44 U44 Y44 AG44" xr:uid="{00000000-0002-0000-0C00-000005000000}"/>
    <dataValidation allowBlank="1" showErrorMessage="1" sqref="A15" xr:uid="{00000000-0002-0000-0C00-000006000000}"/>
    <dataValidation allowBlank="1" showInputMessage="1" showErrorMessage="1" prompt="If the home has a live-in caregiver, report their annual salary." sqref="AC11 M11 AK11 E11 Q11 I11 U11 Y11 AG11" xr:uid="{00000000-0002-0000-0C00-000007000000}"/>
    <dataValidation allowBlank="1" showInputMessage="1" showErrorMessage="1" prompt="Indicate whether the home has a live-in caregiver, generally a salaried employee who lives in the home for a majority of the week." sqref="E10 AC10 Q10 I10 M10 AK10 U10 Y10 AG10" xr:uid="{00000000-0002-0000-0C00-00000B000000}"/>
    <dataValidation allowBlank="1" showInputMessage="1" showErrorMessage="1" prompt="Report the average number of staffing hours per home, per day. Do not include staff hours provided by a live-in caregiver." sqref="AG28 AK28 AC28 Q28 I28 M28 U28 Y28" xr:uid="{00000000-0002-0000-0C00-00000C000000}"/>
    <dataValidation allowBlank="1" showInputMessage="1" showErrorMessage="1" prompt="Report the number of agency-owned or -leased vehicles assigned to the home." sqref="E39 AK39 AC39 Q39 I39 M39 U39 Y39 AG39" xr:uid="{00000000-0002-0000-0C00-00000D000000}"/>
    <dataValidation allowBlank="1" showInputMessage="1" showErrorMessage="1" prompt="If more than one vehicle is assigned to the home, report the number of passengers accommodated by the largest vehicle operated by the home." sqref="E40 AK40 AC40 Q40 I40 M40 U40 Y40 AG40" xr:uid="{00000000-0002-0000-0C00-00000E000000}"/>
    <dataValidation type="list" allowBlank="1" showInputMessage="1" showErrorMessage="1" sqref="W16:W25 C16:C25 G16:G25 AE16:AE25 K16:K25 AA16:AA25 O16:O25 S16:S25 AI16:AI25" xr:uid="{E88854FD-DE7B-4C77-A485-716FB87064F8}">
      <formula1>"Tier 1, Tier 2, Tier 3"</formula1>
    </dataValidation>
    <dataValidation allowBlank="1" showInputMessage="1" showErrorMessage="1" prompt="For each current resident, report their rate tier. " sqref="E14 AC14 I14 M14 AK14 Q14 U14 Y14 AG14" xr:uid="{4B1FE82E-E938-4433-AA82-FB8203799F99}"/>
    <dataValidation allowBlank="1" showInputMessage="1" showErrorMessage="1" prompt="If the home utilizes ‘shift’ staff, report the number of DSPs assigned to the home as of the last day of the fiscal year (individuals rather than full-time equivalents). Exclude temporary or “floating” staff that work in the residence only on occasion." sqref="E27 AC27 I27 M27 AK27 Q27 U27 Y27 AG27" xr:uid="{6CE3148B-6F5A-41F2-9AC9-0E0EEAA5AADB}"/>
    <dataValidation allowBlank="1" showInputMessage="1" showErrorMessage="1" prompt="For agency owned vehicles reported in Line 8, report the total mileage. Exclude mileage that was associated with transporting individuals to their day program or that was separately billable." sqref="E43 AC43 I43 M43 AK43 Q43 U43 Y43 AG43" xr:uid="{CC1F41D0-1FB9-4CF0-A611-84A6517D0A78}"/>
    <dataValidation allowBlank="1" showInputMessage="1" showErrorMessage="1" prompt="See p. 7 of the instructions." sqref="E13 AC13 I13 M13 AK13 Q13 U13 Y13 AG13" xr:uid="{CA6C5E7A-C68D-47CB-B12B-D7D2A4BCE77E}"/>
    <dataValidation allowBlank="1" showInputMessage="1" showErrorMessage="1" prompt="Report the number of individuals your organization is willing to place in the home, which may be less than the licensed capacity because, for example, your organization has a policy not to place more than XX people in a home." sqref="E12 I12 M12 AK12 Q12 U12 Y12 AC12 AG12" xr:uid="{57EEFDFA-B828-4FA1-AA50-D848132DD9ED}"/>
    <dataValidation type="list" allowBlank="1" showInputMessage="1" showErrorMessage="1" sqref="H16:H25 AF16:AF25 L16:L25 AB16:AB25 P16:P25 T16:T25 X16:X25 AJ16:AJ25" xr:uid="{D97CD151-5194-4D64-AB13-621622A45B57}">
      <formula1>"Yes,No"</formula1>
    </dataValidation>
    <dataValidation allowBlank="1" showInputMessage="1" showErrorMessage="1" prompt="Report the average number of staffing hours per home, per day. Do not include support hours provided by a live-in caregiver." sqref="E28" xr:uid="{570E72D5-8603-4944-9E9D-AA5D2B84C73D}"/>
    <dataValidation type="list" allowBlank="1" showInputMessage="1" showErrorMessage="1" sqref="C9:D9 G9:H9 K9:L9 O9:P9 S9:T9 W9:X9 AE9:AF9 AA9:AB9 AI9:AJ9" xr:uid="{38D469E1-8959-4B91-B343-0C5F10ED2351}">
      <formula1>"Agency-Owned, Leased"</formula1>
    </dataValidation>
  </dataValidations>
  <printOptions horizontalCentered="1"/>
  <pageMargins left="0.25" right="0.25" top="0.75" bottom="0.75" header="0.3" footer="0.3"/>
  <pageSetup scale="85"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colBreaks count="2" manualBreakCount="2">
    <brk id="13" max="42" man="1"/>
    <brk id="25" max="42"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F000000}">
          <x14:formula1>
            <xm:f>'Drop Downs'!$A$15:$A$20</xm:f>
          </x14:formula1>
          <xm:sqref>AA8:AB8 AE8:AF8 K8:L8 S8:T8 W8:X8 O8:P8 C8:D8 G8:H8 AI8:AJ8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N27"/>
  <sheetViews>
    <sheetView showGridLines="0" zoomScaleNormal="100" zoomScaleSheetLayoutView="100" workbookViewId="0">
      <selection activeCell="D9" sqref="D9"/>
    </sheetView>
  </sheetViews>
  <sheetFormatPr defaultColWidth="9.140625" defaultRowHeight="15" x14ac:dyDescent="0.2"/>
  <cols>
    <col min="1" max="1" width="5.7109375" style="3" customWidth="1"/>
    <col min="2" max="2" width="100.7109375" style="1" customWidth="1"/>
    <col min="3" max="5" width="10.7109375" style="3" customWidth="1"/>
    <col min="6" max="6" width="4.7109375" style="692" customWidth="1"/>
    <col min="7" max="13" width="9.140625" style="1"/>
    <col min="14" max="14" width="0" style="1" hidden="1" customWidth="1"/>
    <col min="15" max="16384" width="9.140625" style="1"/>
  </cols>
  <sheetData>
    <row r="1" spans="1:14" s="4" customFormat="1" ht="15" customHeight="1" x14ac:dyDescent="0.2">
      <c r="A1" s="758" t="str">
        <f>IF(ISBLANK('Contact Info &amp; Revenues'!C7),"",'Contact Info &amp; Revenues'!C7)</f>
        <v/>
      </c>
      <c r="B1" s="758"/>
      <c r="C1" s="758"/>
      <c r="D1" s="758"/>
      <c r="E1" s="758"/>
      <c r="F1" s="691"/>
    </row>
    <row r="2" spans="1:14" s="4" customFormat="1" x14ac:dyDescent="0.2">
      <c r="B2" s="3"/>
      <c r="C2" s="3"/>
      <c r="D2" s="3"/>
      <c r="E2" s="3"/>
      <c r="F2" s="691"/>
    </row>
    <row r="3" spans="1:14" s="4" customFormat="1" ht="31.5" customHeight="1" x14ac:dyDescent="0.2">
      <c r="A3" s="840" t="s">
        <v>350</v>
      </c>
      <c r="B3" s="829"/>
      <c r="C3" s="829"/>
      <c r="D3" s="829"/>
      <c r="E3" s="829"/>
      <c r="F3" s="691"/>
    </row>
    <row r="4" spans="1:14" s="4" customFormat="1" x14ac:dyDescent="0.2">
      <c r="A4" s="830"/>
      <c r="B4" s="830"/>
      <c r="C4" s="830"/>
      <c r="D4" s="830"/>
      <c r="E4" s="830"/>
      <c r="F4" s="691"/>
    </row>
    <row r="5" spans="1:14" x14ac:dyDescent="0.2">
      <c r="A5" s="831" t="s">
        <v>353</v>
      </c>
      <c r="B5" s="831"/>
      <c r="C5" s="831"/>
      <c r="D5" s="70"/>
      <c r="E5" s="1"/>
    </row>
    <row r="6" spans="1:14" s="2" customFormat="1" x14ac:dyDescent="0.2">
      <c r="A6" s="832" t="s">
        <v>3</v>
      </c>
      <c r="B6" s="834" t="s">
        <v>10</v>
      </c>
      <c r="C6" s="836" t="s">
        <v>0</v>
      </c>
      <c r="D6" s="838" t="s">
        <v>140</v>
      </c>
      <c r="E6" s="839"/>
      <c r="F6" s="693"/>
    </row>
    <row r="7" spans="1:14" s="2" customFormat="1" ht="30" customHeight="1" x14ac:dyDescent="0.2">
      <c r="A7" s="833"/>
      <c r="B7" s="835"/>
      <c r="C7" s="837"/>
      <c r="D7" s="140" t="s">
        <v>113</v>
      </c>
      <c r="E7" s="139" t="s">
        <v>112</v>
      </c>
      <c r="F7" s="629" t="s">
        <v>107</v>
      </c>
      <c r="N7" s="2" t="s">
        <v>9</v>
      </c>
    </row>
    <row r="8" spans="1:14" s="2" customFormat="1" ht="15" customHeight="1" x14ac:dyDescent="0.2">
      <c r="A8" s="160"/>
      <c r="B8" s="161" t="s">
        <v>42</v>
      </c>
      <c r="C8" s="162"/>
      <c r="D8" s="162"/>
      <c r="E8" s="168"/>
      <c r="F8" s="693"/>
      <c r="N8" s="2" t="s">
        <v>6</v>
      </c>
    </row>
    <row r="9" spans="1:14" s="2" customFormat="1" ht="15" customHeight="1" x14ac:dyDescent="0.2">
      <c r="A9" s="131">
        <v>1</v>
      </c>
      <c r="B9" s="5" t="s">
        <v>356</v>
      </c>
      <c r="C9" s="18">
        <v>2.5</v>
      </c>
      <c r="D9" s="443"/>
      <c r="E9" s="444"/>
      <c r="F9" s="693"/>
    </row>
    <row r="10" spans="1:14" s="2" customFormat="1" ht="15" customHeight="1" x14ac:dyDescent="0.2">
      <c r="A10" s="131">
        <v>2</v>
      </c>
      <c r="B10" s="5" t="s">
        <v>351</v>
      </c>
      <c r="C10" s="6">
        <v>12</v>
      </c>
      <c r="D10" s="377"/>
      <c r="E10" s="413"/>
      <c r="F10" s="693"/>
    </row>
    <row r="11" spans="1:14" x14ac:dyDescent="0.2">
      <c r="A11" s="132">
        <v>3</v>
      </c>
      <c r="B11" s="7" t="s">
        <v>497</v>
      </c>
      <c r="C11" s="59">
        <v>42</v>
      </c>
      <c r="D11" s="376"/>
      <c r="E11" s="418"/>
    </row>
    <row r="12" spans="1:14" ht="15" customHeight="1" x14ac:dyDescent="0.2">
      <c r="A12" s="130"/>
      <c r="B12" s="51" t="s">
        <v>62</v>
      </c>
      <c r="C12" s="52"/>
      <c r="D12" s="52"/>
      <c r="E12" s="81"/>
    </row>
    <row r="13" spans="1:14" ht="15" customHeight="1" x14ac:dyDescent="0.2">
      <c r="A13" s="144">
        <v>4</v>
      </c>
      <c r="B13" s="13" t="s">
        <v>363</v>
      </c>
      <c r="C13" s="108">
        <v>7200</v>
      </c>
      <c r="D13" s="449"/>
      <c r="E13" s="450"/>
    </row>
    <row r="14" spans="1:14" ht="15" customHeight="1" x14ac:dyDescent="0.2">
      <c r="A14" s="144">
        <v>5</v>
      </c>
      <c r="B14" s="14" t="s">
        <v>352</v>
      </c>
      <c r="C14" s="15">
        <v>30</v>
      </c>
      <c r="D14" s="375"/>
      <c r="E14" s="445"/>
      <c r="F14" s="556" t="s">
        <v>107</v>
      </c>
    </row>
    <row r="15" spans="1:14" ht="15" customHeight="1" x14ac:dyDescent="0.2">
      <c r="A15" s="144">
        <v>6</v>
      </c>
      <c r="B15" s="14" t="s">
        <v>355</v>
      </c>
      <c r="C15" s="6">
        <v>3</v>
      </c>
      <c r="D15" s="377"/>
      <c r="E15" s="413"/>
      <c r="F15" s="694" t="s">
        <v>107</v>
      </c>
    </row>
    <row r="16" spans="1:14" ht="15" customHeight="1" x14ac:dyDescent="0.2">
      <c r="A16" s="144">
        <v>7</v>
      </c>
      <c r="B16" s="14" t="s">
        <v>354</v>
      </c>
      <c r="C16" s="26">
        <v>8</v>
      </c>
      <c r="D16" s="409"/>
      <c r="E16" s="446"/>
    </row>
    <row r="17" spans="1:6" ht="15" customHeight="1" x14ac:dyDescent="0.2">
      <c r="A17" s="137"/>
      <c r="B17" s="25" t="s">
        <v>357</v>
      </c>
      <c r="C17" s="9"/>
      <c r="D17" s="23"/>
      <c r="E17" s="138"/>
    </row>
    <row r="18" spans="1:6" ht="15" customHeight="1" x14ac:dyDescent="0.2">
      <c r="A18" s="144">
        <v>8</v>
      </c>
      <c r="B18" s="193" t="s">
        <v>66</v>
      </c>
      <c r="C18" s="28">
        <v>60</v>
      </c>
      <c r="D18" s="447"/>
      <c r="E18" s="448"/>
      <c r="F18" s="695" t="s">
        <v>107</v>
      </c>
    </row>
    <row r="19" spans="1:6" ht="15" customHeight="1" x14ac:dyDescent="0.2">
      <c r="A19" s="144">
        <v>9</v>
      </c>
      <c r="B19" s="16" t="s">
        <v>358</v>
      </c>
      <c r="C19" s="27">
        <v>12</v>
      </c>
      <c r="D19" s="449"/>
      <c r="E19" s="450"/>
    </row>
    <row r="20" spans="1:6" ht="15" customHeight="1" x14ac:dyDescent="0.2">
      <c r="A20" s="144">
        <v>10</v>
      </c>
      <c r="B20" s="458" t="s">
        <v>362</v>
      </c>
      <c r="C20" s="108">
        <v>14400</v>
      </c>
      <c r="D20" s="449"/>
      <c r="E20" s="450"/>
    </row>
    <row r="21" spans="1:6" ht="15" customHeight="1" x14ac:dyDescent="0.2">
      <c r="A21" s="144">
        <v>11</v>
      </c>
      <c r="B21" s="13" t="s">
        <v>360</v>
      </c>
      <c r="C21" s="27" t="s">
        <v>9</v>
      </c>
      <c r="D21" s="451"/>
      <c r="E21" s="452"/>
      <c r="F21" s="629" t="s">
        <v>107</v>
      </c>
    </row>
    <row r="22" spans="1:6" ht="15" customHeight="1" x14ac:dyDescent="0.2">
      <c r="A22" s="144">
        <v>12</v>
      </c>
      <c r="B22" s="16" t="s">
        <v>361</v>
      </c>
      <c r="C22" s="266">
        <v>12</v>
      </c>
      <c r="D22" s="449"/>
      <c r="E22" s="450"/>
      <c r="F22" s="694" t="s">
        <v>107</v>
      </c>
    </row>
    <row r="23" spans="1:6" ht="15" customHeight="1" x14ac:dyDescent="0.2">
      <c r="A23" s="144">
        <v>13</v>
      </c>
      <c r="B23" s="16" t="s">
        <v>56</v>
      </c>
      <c r="C23" s="24" t="s">
        <v>9</v>
      </c>
      <c r="D23" s="451"/>
      <c r="E23" s="452"/>
    </row>
    <row r="24" spans="1:6" ht="15" customHeight="1" x14ac:dyDescent="0.2">
      <c r="A24" s="144">
        <v>14</v>
      </c>
      <c r="B24" s="16" t="s">
        <v>359</v>
      </c>
      <c r="C24" s="40">
        <v>0.6</v>
      </c>
      <c r="D24" s="453"/>
      <c r="E24" s="454"/>
      <c r="F24" s="694" t="s">
        <v>107</v>
      </c>
    </row>
    <row r="25" spans="1:6" ht="15" customHeight="1" x14ac:dyDescent="0.2">
      <c r="A25" s="144">
        <v>15</v>
      </c>
      <c r="B25" s="267" t="s">
        <v>41</v>
      </c>
      <c r="C25" s="27">
        <v>6</v>
      </c>
      <c r="D25" s="449"/>
      <c r="E25" s="455"/>
    </row>
    <row r="26" spans="1:6" ht="15.75" x14ac:dyDescent="0.2">
      <c r="A26" s="144">
        <v>16</v>
      </c>
      <c r="B26" s="194" t="s">
        <v>179</v>
      </c>
      <c r="C26" s="27">
        <v>1</v>
      </c>
      <c r="D26" s="449"/>
      <c r="E26" s="450"/>
      <c r="F26" s="695" t="s">
        <v>107</v>
      </c>
    </row>
    <row r="27" spans="1:6" x14ac:dyDescent="0.2">
      <c r="A27" s="132">
        <v>17</v>
      </c>
      <c r="B27" s="148" t="s">
        <v>267</v>
      </c>
      <c r="C27" s="149">
        <v>24</v>
      </c>
      <c r="D27" s="456"/>
      <c r="E27" s="457"/>
    </row>
  </sheetData>
  <sheetProtection algorithmName="SHA-512" hashValue="uamPKUHmh4pD3GBKYzuQCKsLB1BFRS1v3eqWLC100o8TVNQLeJ4Fv1okLLdaSAGDj+trvmUG8jJxA6d6CR3ExA==" saltValue="+TAlHbTuSjoJTL2MWsJaWw==" spinCount="100000" sheet="1" objects="1" scenarios="1"/>
  <mergeCells count="8">
    <mergeCell ref="A1:E1"/>
    <mergeCell ref="A3:E3"/>
    <mergeCell ref="C6:C7"/>
    <mergeCell ref="B6:B7"/>
    <mergeCell ref="A6:A7"/>
    <mergeCell ref="D6:E6"/>
    <mergeCell ref="A4:E4"/>
    <mergeCell ref="A5:C5"/>
  </mergeCells>
  <conditionalFormatting sqref="D22:E25">
    <cfRule type="expression" dxfId="55" priority="2">
      <formula>D$21="No"</formula>
    </cfRule>
  </conditionalFormatting>
  <dataValidations count="11">
    <dataValidation allowBlank="1" showErrorMessage="1" prompt="Enter a job category that is considered to be a Behavioral Health Professional._x000a_" sqref="B18:B27 B9:B11 B14:B16" xr:uid="{00000000-0002-0000-0D00-000000000000}"/>
    <dataValidation type="list" allowBlank="1" showInputMessage="1" showErrorMessage="1" sqref="D23:E23" xr:uid="{00000000-0002-0000-0D00-000001000000}">
      <formula1>$N$7:$N$8</formula1>
    </dataValidation>
    <dataValidation allowBlank="1" showInputMessage="1" showErrorMessage="1" prompt="Record the number of homes contracting with your agency that received certification for the first time during the reported fiscal year. This would not include homes that transferred to your agency but already received approval with another agency." sqref="F15" xr:uid="{00000000-0002-0000-0D00-000002000000}"/>
    <dataValidation allowBlank="1" showInputMessage="1" showErrorMessage="1" prompt="Report the average number of annual training hours that your organization delivers to subcontracted family homes. This should include only formal training, and not, for example, instructions provided during a supervision visit." sqref="F22" xr:uid="{00000000-0002-0000-0D00-000003000000}"/>
    <dataValidation allowBlank="1" showInputMessage="1" showErrorMessage="1" prompt="Report the percentage of training sessions that are provided to a group of family homes (e.g., multiple homes participating in a training session at your organization's facility) compared to individual training sessions (e.g., delivered in the home)._x000a_" sqref="F24" xr:uid="{00000000-0002-0000-0D00-000004000000}"/>
    <dataValidation type="list" allowBlank="1" showInputMessage="1" showErrorMessage="1" sqref="C21:E21" xr:uid="{00000000-0002-0000-0D00-000005000000}">
      <formula1>"Yes, No"</formula1>
    </dataValidation>
    <dataValidation allowBlank="1" showInputMessage="1" showErrorMessage="1" prompt="Report the average number of family homes overseen by the staff responsible for supervising the homes (e.g., serving as the point of contact for the home, conducting onsite visits, etc.)" sqref="F18" xr:uid="{00000000-0002-0000-0D00-000006000000}"/>
    <dataValidation allowBlank="1" showInputMessage="1" showErrorMessage="1" prompt="Of the homes reported on Line 2, report the number for which the agency provided in-home staffing support (i.e., an agency-employed direct support worker is sent to the family home to assist the caregiver). " sqref="F26" xr:uid="{00000000-0002-0000-0D00-000007000000}"/>
    <dataValidation allowBlank="1" showInputMessage="1" showErrorMessage="1" prompt="Answer each question separately for staff on the Big Island from staff on all other islands." sqref="F7" xr:uid="{00000000-0002-0000-0D00-000009000000}"/>
    <dataValidation allowBlank="1" showInputMessage="1" showErrorMessage="1" prompt="Report the average amount of staff hours required to recruit, train, and approve a family home to the point where an individual could be placed." sqref="F14" xr:uid="{9406FADF-A285-44BB-8F2B-E18D4C370B4F}"/>
    <dataValidation allowBlank="1" showInputMessage="1" showErrorMessage="1" prompt="If the response is “No”, Lines 12 through 15 do not need to be completed." sqref="F21" xr:uid="{A1F9FE68-46F6-42CD-9B7E-03F97FF29043}"/>
  </dataValidations>
  <printOptions horizontalCentered="1"/>
  <pageMargins left="0.25" right="0.25"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U60"/>
  <sheetViews>
    <sheetView showGridLines="0" zoomScaleNormal="100" zoomScaleSheetLayoutView="100" workbookViewId="0">
      <selection activeCell="B10" sqref="B10"/>
    </sheetView>
  </sheetViews>
  <sheetFormatPr defaultColWidth="9.140625" defaultRowHeight="15" x14ac:dyDescent="0.2"/>
  <cols>
    <col min="1" max="1" width="5.7109375" style="3" customWidth="1"/>
    <col min="2" max="2" width="16.7109375" style="1" customWidth="1"/>
    <col min="3" max="3" width="7.85546875" style="3" customWidth="1"/>
    <col min="4" max="4" width="10.7109375" style="3" customWidth="1"/>
    <col min="5" max="5" width="7.7109375" style="1" customWidth="1"/>
    <col min="6" max="6" width="9.7109375" style="1" customWidth="1"/>
    <col min="7" max="8" width="11.42578125" style="1" customWidth="1"/>
    <col min="9" max="9" width="12.28515625" style="1" customWidth="1"/>
    <col min="10" max="10" width="15.7109375" style="1" customWidth="1"/>
    <col min="11" max="11" width="12.42578125" style="1" customWidth="1"/>
    <col min="12" max="12" width="12.28515625" style="1" customWidth="1"/>
    <col min="13" max="17" width="9.140625" style="1"/>
    <col min="18" max="18" width="9.140625" style="1" customWidth="1"/>
    <col min="19" max="21" width="9.140625" style="1" hidden="1" customWidth="1"/>
    <col min="22" max="16384" width="9.140625" style="1"/>
  </cols>
  <sheetData>
    <row r="1" spans="1:21" s="4" customFormat="1" ht="15" customHeight="1" x14ac:dyDescent="0.2">
      <c r="A1" s="758" t="str">
        <f>IF(ISBLANK('Contact Info &amp; Revenues'!C7),"",'Contact Info &amp; Revenues'!C7)</f>
        <v/>
      </c>
      <c r="B1" s="758"/>
      <c r="C1" s="758"/>
      <c r="D1" s="758"/>
      <c r="E1" s="758"/>
      <c r="F1" s="758"/>
      <c r="G1" s="758"/>
      <c r="H1" s="758"/>
      <c r="I1" s="758"/>
      <c r="J1" s="758"/>
      <c r="K1" s="758"/>
      <c r="L1" s="758"/>
    </row>
    <row r="2" spans="1:21" s="4" customFormat="1" x14ac:dyDescent="0.2">
      <c r="B2" s="3"/>
      <c r="C2" s="3"/>
      <c r="D2" s="3"/>
    </row>
    <row r="3" spans="1:21" s="4" customFormat="1" ht="14.25" customHeight="1" x14ac:dyDescent="0.2">
      <c r="A3" s="840" t="s">
        <v>364</v>
      </c>
      <c r="B3" s="840"/>
      <c r="C3" s="840"/>
      <c r="D3" s="840"/>
      <c r="E3" s="840"/>
      <c r="F3" s="840"/>
      <c r="G3" s="840"/>
      <c r="H3" s="840"/>
      <c r="I3" s="840"/>
      <c r="J3" s="840"/>
      <c r="K3" s="840"/>
      <c r="L3" s="840"/>
      <c r="N3" s="840"/>
      <c r="O3" s="829"/>
      <c r="P3" s="829"/>
      <c r="Q3" s="829"/>
      <c r="R3" s="829"/>
    </row>
    <row r="4" spans="1:21" s="4" customFormat="1" x14ac:dyDescent="0.2">
      <c r="A4" s="830"/>
      <c r="B4" s="830"/>
      <c r="C4" s="830"/>
      <c r="D4" s="830"/>
      <c r="E4" s="830"/>
    </row>
    <row r="5" spans="1:21" x14ac:dyDescent="0.2">
      <c r="A5" s="424" t="s">
        <v>336</v>
      </c>
      <c r="B5" s="424"/>
      <c r="C5" s="424"/>
      <c r="D5" s="425"/>
    </row>
    <row r="6" spans="1:21" s="45" customFormat="1" ht="30" customHeight="1" x14ac:dyDescent="0.3">
      <c r="A6" s="879" t="s">
        <v>3</v>
      </c>
      <c r="B6" s="877" t="s">
        <v>99</v>
      </c>
      <c r="C6" s="881" t="s">
        <v>70</v>
      </c>
      <c r="D6" s="696"/>
      <c r="E6" s="877" t="s">
        <v>75</v>
      </c>
      <c r="F6" s="886" t="s">
        <v>76</v>
      </c>
      <c r="G6" s="877" t="s">
        <v>478</v>
      </c>
      <c r="H6" s="883" t="s">
        <v>404</v>
      </c>
      <c r="I6" s="885"/>
      <c r="J6" s="881" t="s">
        <v>477</v>
      </c>
      <c r="K6" s="883" t="s">
        <v>233</v>
      </c>
      <c r="L6" s="884"/>
    </row>
    <row r="7" spans="1:21" s="45" customFormat="1" ht="61.5" customHeight="1" x14ac:dyDescent="0.2">
      <c r="A7" s="880"/>
      <c r="B7" s="878"/>
      <c r="C7" s="882"/>
      <c r="D7" s="697" t="s">
        <v>344</v>
      </c>
      <c r="E7" s="878"/>
      <c r="F7" s="887"/>
      <c r="G7" s="878"/>
      <c r="H7" s="698" t="s">
        <v>148</v>
      </c>
      <c r="I7" s="219" t="s">
        <v>268</v>
      </c>
      <c r="J7" s="882"/>
      <c r="K7" s="219" t="s">
        <v>180</v>
      </c>
      <c r="L7" s="474" t="s">
        <v>232</v>
      </c>
    </row>
    <row r="8" spans="1:21" s="575" customFormat="1" ht="15.75" x14ac:dyDescent="0.3">
      <c r="A8" s="576"/>
      <c r="B8" s="699" t="s">
        <v>107</v>
      </c>
      <c r="C8" s="270"/>
      <c r="D8" s="270"/>
      <c r="E8" s="700" t="s">
        <v>107</v>
      </c>
      <c r="F8" s="701" t="s">
        <v>107</v>
      </c>
      <c r="G8" s="699" t="s">
        <v>107</v>
      </c>
      <c r="H8" s="702" t="s">
        <v>107</v>
      </c>
      <c r="I8" s="703" t="s">
        <v>107</v>
      </c>
      <c r="J8" s="703" t="s">
        <v>107</v>
      </c>
      <c r="K8" s="270" t="s">
        <v>107</v>
      </c>
      <c r="L8" s="704" t="s">
        <v>107</v>
      </c>
    </row>
    <row r="9" spans="1:21" s="45" customFormat="1" x14ac:dyDescent="0.2">
      <c r="A9" s="104" t="s">
        <v>5</v>
      </c>
      <c r="B9" s="179">
        <v>111123456789</v>
      </c>
      <c r="C9" s="180" t="s">
        <v>71</v>
      </c>
      <c r="D9" s="180" t="s">
        <v>545</v>
      </c>
      <c r="E9" s="181" t="s">
        <v>9</v>
      </c>
      <c r="F9" s="183">
        <v>500</v>
      </c>
      <c r="G9" s="181" t="s">
        <v>6</v>
      </c>
      <c r="H9" s="181"/>
      <c r="I9" s="182"/>
      <c r="J9" s="182">
        <v>2150</v>
      </c>
      <c r="K9" s="195">
        <v>45031</v>
      </c>
      <c r="L9" s="184">
        <v>6</v>
      </c>
      <c r="S9" s="45" t="s">
        <v>71</v>
      </c>
      <c r="T9" s="45" t="s">
        <v>101</v>
      </c>
      <c r="U9" s="45" t="s">
        <v>9</v>
      </c>
    </row>
    <row r="10" spans="1:21" s="45" customFormat="1" x14ac:dyDescent="0.2">
      <c r="A10" s="101">
        <v>1</v>
      </c>
      <c r="B10" s="459"/>
      <c r="C10" s="391"/>
      <c r="D10" s="391"/>
      <c r="E10" s="391"/>
      <c r="F10" s="462"/>
      <c r="G10" s="391"/>
      <c r="H10" s="460"/>
      <c r="I10" s="461"/>
      <c r="J10" s="461"/>
      <c r="K10" s="463"/>
      <c r="L10" s="400"/>
      <c r="S10" s="45" t="s">
        <v>91</v>
      </c>
      <c r="T10" s="45" t="s">
        <v>102</v>
      </c>
      <c r="U10" s="45" t="s">
        <v>6</v>
      </c>
    </row>
    <row r="11" spans="1:21" s="45" customFormat="1" x14ac:dyDescent="0.2">
      <c r="A11" s="101">
        <v>2</v>
      </c>
      <c r="B11" s="459"/>
      <c r="C11" s="391"/>
      <c r="D11" s="391"/>
      <c r="E11" s="391"/>
      <c r="F11" s="462"/>
      <c r="G11" s="391"/>
      <c r="H11" s="460"/>
      <c r="I11" s="461"/>
      <c r="J11" s="461"/>
      <c r="K11" s="463"/>
      <c r="L11" s="400"/>
      <c r="S11" s="45" t="s">
        <v>89</v>
      </c>
      <c r="T11" s="45" t="s">
        <v>146</v>
      </c>
    </row>
    <row r="12" spans="1:21" s="45" customFormat="1" x14ac:dyDescent="0.2">
      <c r="A12" s="101">
        <v>3</v>
      </c>
      <c r="B12" s="459"/>
      <c r="C12" s="391"/>
      <c r="D12" s="391"/>
      <c r="E12" s="391"/>
      <c r="F12" s="462"/>
      <c r="G12" s="391"/>
      <c r="H12" s="460"/>
      <c r="I12" s="461"/>
      <c r="J12" s="461"/>
      <c r="K12" s="463"/>
      <c r="L12" s="400"/>
      <c r="S12" s="45" t="s">
        <v>90</v>
      </c>
      <c r="T12" s="45" t="s">
        <v>147</v>
      </c>
    </row>
    <row r="13" spans="1:21" s="45" customFormat="1" x14ac:dyDescent="0.2">
      <c r="A13" s="101">
        <v>4</v>
      </c>
      <c r="B13" s="459"/>
      <c r="C13" s="391"/>
      <c r="D13" s="391"/>
      <c r="E13" s="391"/>
      <c r="F13" s="462"/>
      <c r="G13" s="391"/>
      <c r="H13" s="460"/>
      <c r="I13" s="461"/>
      <c r="J13" s="461"/>
      <c r="K13" s="463"/>
      <c r="L13" s="400"/>
      <c r="S13" s="45" t="s">
        <v>93</v>
      </c>
    </row>
    <row r="14" spans="1:21" s="45" customFormat="1" x14ac:dyDescent="0.2">
      <c r="A14" s="101">
        <v>5</v>
      </c>
      <c r="B14" s="459"/>
      <c r="C14" s="391"/>
      <c r="D14" s="391"/>
      <c r="E14" s="391"/>
      <c r="F14" s="462"/>
      <c r="G14" s="391"/>
      <c r="H14" s="460"/>
      <c r="I14" s="461"/>
      <c r="J14" s="461"/>
      <c r="K14" s="463"/>
      <c r="L14" s="400"/>
      <c r="S14" s="45" t="s">
        <v>92</v>
      </c>
    </row>
    <row r="15" spans="1:21" s="45" customFormat="1" x14ac:dyDescent="0.2">
      <c r="A15" s="101">
        <v>6</v>
      </c>
      <c r="B15" s="459"/>
      <c r="C15" s="391"/>
      <c r="D15" s="391"/>
      <c r="E15" s="391"/>
      <c r="F15" s="462"/>
      <c r="G15" s="391"/>
      <c r="H15" s="460"/>
      <c r="I15" s="461"/>
      <c r="J15" s="461"/>
      <c r="K15" s="463"/>
      <c r="L15" s="400"/>
    </row>
    <row r="16" spans="1:21" s="45" customFormat="1" x14ac:dyDescent="0.2">
      <c r="A16" s="101">
        <v>7</v>
      </c>
      <c r="B16" s="459"/>
      <c r="C16" s="391"/>
      <c r="D16" s="391"/>
      <c r="E16" s="391"/>
      <c r="F16" s="462"/>
      <c r="G16" s="391"/>
      <c r="H16" s="460"/>
      <c r="I16" s="461"/>
      <c r="J16" s="461"/>
      <c r="K16" s="463"/>
      <c r="L16" s="400"/>
    </row>
    <row r="17" spans="1:12" s="45" customFormat="1" x14ac:dyDescent="0.2">
      <c r="A17" s="101">
        <v>8</v>
      </c>
      <c r="B17" s="459"/>
      <c r="C17" s="391"/>
      <c r="D17" s="391"/>
      <c r="E17" s="391"/>
      <c r="F17" s="462"/>
      <c r="G17" s="391"/>
      <c r="H17" s="460"/>
      <c r="I17" s="461"/>
      <c r="J17" s="461"/>
      <c r="K17" s="463"/>
      <c r="L17" s="400"/>
    </row>
    <row r="18" spans="1:12" s="45" customFormat="1" x14ac:dyDescent="0.2">
      <c r="A18" s="101">
        <v>9</v>
      </c>
      <c r="B18" s="459"/>
      <c r="C18" s="391"/>
      <c r="D18" s="391"/>
      <c r="E18" s="391"/>
      <c r="F18" s="462"/>
      <c r="G18" s="391"/>
      <c r="H18" s="460"/>
      <c r="I18" s="461"/>
      <c r="J18" s="461"/>
      <c r="K18" s="463"/>
      <c r="L18" s="400"/>
    </row>
    <row r="19" spans="1:12" s="45" customFormat="1" x14ac:dyDescent="0.2">
      <c r="A19" s="101">
        <v>10</v>
      </c>
      <c r="B19" s="459"/>
      <c r="C19" s="391"/>
      <c r="D19" s="391"/>
      <c r="E19" s="391"/>
      <c r="F19" s="462"/>
      <c r="G19" s="391"/>
      <c r="H19" s="460"/>
      <c r="I19" s="461"/>
      <c r="J19" s="461"/>
      <c r="K19" s="463"/>
      <c r="L19" s="400"/>
    </row>
    <row r="20" spans="1:12" s="45" customFormat="1" x14ac:dyDescent="0.2">
      <c r="A20" s="101">
        <v>11</v>
      </c>
      <c r="B20" s="459"/>
      <c r="C20" s="391"/>
      <c r="D20" s="391"/>
      <c r="E20" s="391"/>
      <c r="F20" s="462"/>
      <c r="G20" s="391"/>
      <c r="H20" s="460"/>
      <c r="I20" s="461"/>
      <c r="J20" s="461"/>
      <c r="K20" s="463"/>
      <c r="L20" s="400"/>
    </row>
    <row r="21" spans="1:12" s="45" customFormat="1" x14ac:dyDescent="0.2">
      <c r="A21" s="101">
        <v>12</v>
      </c>
      <c r="B21" s="459"/>
      <c r="C21" s="391"/>
      <c r="D21" s="391"/>
      <c r="E21" s="391"/>
      <c r="F21" s="462"/>
      <c r="G21" s="391"/>
      <c r="H21" s="460"/>
      <c r="I21" s="461"/>
      <c r="J21" s="461"/>
      <c r="K21" s="463"/>
      <c r="L21" s="400"/>
    </row>
    <row r="22" spans="1:12" s="45" customFormat="1" x14ac:dyDescent="0.2">
      <c r="A22" s="101">
        <v>13</v>
      </c>
      <c r="B22" s="459"/>
      <c r="C22" s="391"/>
      <c r="D22" s="391"/>
      <c r="E22" s="391"/>
      <c r="F22" s="462"/>
      <c r="G22" s="391"/>
      <c r="H22" s="460"/>
      <c r="I22" s="461"/>
      <c r="J22" s="461"/>
      <c r="K22" s="463"/>
      <c r="L22" s="400"/>
    </row>
    <row r="23" spans="1:12" s="45" customFormat="1" x14ac:dyDescent="0.2">
      <c r="A23" s="101">
        <v>14</v>
      </c>
      <c r="B23" s="459"/>
      <c r="C23" s="391"/>
      <c r="D23" s="391"/>
      <c r="E23" s="391"/>
      <c r="F23" s="462"/>
      <c r="G23" s="391"/>
      <c r="H23" s="460"/>
      <c r="I23" s="461"/>
      <c r="J23" s="461"/>
      <c r="K23" s="463"/>
      <c r="L23" s="400"/>
    </row>
    <row r="24" spans="1:12" s="45" customFormat="1" x14ac:dyDescent="0.2">
      <c r="A24" s="101">
        <v>15</v>
      </c>
      <c r="B24" s="459"/>
      <c r="C24" s="391"/>
      <c r="D24" s="391"/>
      <c r="E24" s="391"/>
      <c r="F24" s="462"/>
      <c r="G24" s="391"/>
      <c r="H24" s="460"/>
      <c r="I24" s="461"/>
      <c r="J24" s="461"/>
      <c r="K24" s="463"/>
      <c r="L24" s="400"/>
    </row>
    <row r="25" spans="1:12" s="45" customFormat="1" x14ac:dyDescent="0.2">
      <c r="A25" s="101">
        <v>16</v>
      </c>
      <c r="B25" s="459"/>
      <c r="C25" s="391"/>
      <c r="D25" s="391"/>
      <c r="E25" s="391"/>
      <c r="F25" s="462"/>
      <c r="G25" s="391"/>
      <c r="H25" s="460"/>
      <c r="I25" s="461"/>
      <c r="J25" s="461"/>
      <c r="K25" s="463"/>
      <c r="L25" s="400"/>
    </row>
    <row r="26" spans="1:12" s="45" customFormat="1" x14ac:dyDescent="0.2">
      <c r="A26" s="101">
        <v>17</v>
      </c>
      <c r="B26" s="459"/>
      <c r="C26" s="391"/>
      <c r="D26" s="391"/>
      <c r="E26" s="391"/>
      <c r="F26" s="462"/>
      <c r="G26" s="391"/>
      <c r="H26" s="460"/>
      <c r="I26" s="461"/>
      <c r="J26" s="461"/>
      <c r="K26" s="463"/>
      <c r="L26" s="400"/>
    </row>
    <row r="27" spans="1:12" s="45" customFormat="1" x14ac:dyDescent="0.2">
      <c r="A27" s="101">
        <v>18</v>
      </c>
      <c r="B27" s="459"/>
      <c r="C27" s="391"/>
      <c r="D27" s="391"/>
      <c r="E27" s="391"/>
      <c r="F27" s="462"/>
      <c r="G27" s="391"/>
      <c r="H27" s="460"/>
      <c r="I27" s="461"/>
      <c r="J27" s="461"/>
      <c r="K27" s="463"/>
      <c r="L27" s="400"/>
    </row>
    <row r="28" spans="1:12" s="45" customFormat="1" x14ac:dyDescent="0.2">
      <c r="A28" s="101">
        <v>19</v>
      </c>
      <c r="B28" s="459"/>
      <c r="C28" s="391"/>
      <c r="D28" s="391"/>
      <c r="E28" s="391"/>
      <c r="F28" s="462"/>
      <c r="G28" s="391"/>
      <c r="H28" s="460"/>
      <c r="I28" s="461"/>
      <c r="J28" s="461"/>
      <c r="K28" s="463"/>
      <c r="L28" s="400"/>
    </row>
    <row r="29" spans="1:12" s="45" customFormat="1" x14ac:dyDescent="0.2">
      <c r="A29" s="101">
        <v>20</v>
      </c>
      <c r="B29" s="459"/>
      <c r="C29" s="391"/>
      <c r="D29" s="391"/>
      <c r="E29" s="391"/>
      <c r="F29" s="462"/>
      <c r="G29" s="391"/>
      <c r="H29" s="460"/>
      <c r="I29" s="461"/>
      <c r="J29" s="461"/>
      <c r="K29" s="463"/>
      <c r="L29" s="400"/>
    </row>
    <row r="30" spans="1:12" s="45" customFormat="1" x14ac:dyDescent="0.2">
      <c r="A30" s="101">
        <v>21</v>
      </c>
      <c r="B30" s="459"/>
      <c r="C30" s="391"/>
      <c r="D30" s="391"/>
      <c r="E30" s="391"/>
      <c r="F30" s="462"/>
      <c r="G30" s="391"/>
      <c r="H30" s="460"/>
      <c r="I30" s="461"/>
      <c r="J30" s="461"/>
      <c r="K30" s="463"/>
      <c r="L30" s="400"/>
    </row>
    <row r="31" spans="1:12" s="45" customFormat="1" x14ac:dyDescent="0.2">
      <c r="A31" s="101">
        <v>22</v>
      </c>
      <c r="B31" s="459"/>
      <c r="C31" s="391"/>
      <c r="D31" s="391"/>
      <c r="E31" s="391"/>
      <c r="F31" s="462"/>
      <c r="G31" s="391"/>
      <c r="H31" s="460"/>
      <c r="I31" s="461"/>
      <c r="J31" s="461"/>
      <c r="K31" s="463"/>
      <c r="L31" s="400"/>
    </row>
    <row r="32" spans="1:12" s="45" customFormat="1" x14ac:dyDescent="0.2">
      <c r="A32" s="101">
        <v>23</v>
      </c>
      <c r="B32" s="459"/>
      <c r="C32" s="391"/>
      <c r="D32" s="391"/>
      <c r="E32" s="391"/>
      <c r="F32" s="462"/>
      <c r="G32" s="391"/>
      <c r="H32" s="460"/>
      <c r="I32" s="461"/>
      <c r="J32" s="461"/>
      <c r="K32" s="463"/>
      <c r="L32" s="400"/>
    </row>
    <row r="33" spans="1:12" s="45" customFormat="1" x14ac:dyDescent="0.2">
      <c r="A33" s="101">
        <v>24</v>
      </c>
      <c r="B33" s="459"/>
      <c r="C33" s="391"/>
      <c r="D33" s="391"/>
      <c r="E33" s="391"/>
      <c r="F33" s="462"/>
      <c r="G33" s="391"/>
      <c r="H33" s="460"/>
      <c r="I33" s="461"/>
      <c r="J33" s="461"/>
      <c r="K33" s="463"/>
      <c r="L33" s="400"/>
    </row>
    <row r="34" spans="1:12" s="45" customFormat="1" x14ac:dyDescent="0.2">
      <c r="A34" s="102">
        <v>25</v>
      </c>
      <c r="B34" s="464"/>
      <c r="C34" s="394"/>
      <c r="D34" s="394"/>
      <c r="E34" s="394"/>
      <c r="F34" s="467"/>
      <c r="G34" s="394"/>
      <c r="H34" s="465"/>
      <c r="I34" s="466"/>
      <c r="J34" s="466"/>
      <c r="K34" s="468"/>
      <c r="L34" s="404"/>
    </row>
    <row r="35" spans="1:12" s="45" customFormat="1" x14ac:dyDescent="0.2">
      <c r="A35" s="104">
        <v>26</v>
      </c>
      <c r="B35" s="469"/>
      <c r="C35" s="396"/>
      <c r="D35" s="396"/>
      <c r="E35" s="396"/>
      <c r="F35" s="472"/>
      <c r="G35" s="396"/>
      <c r="H35" s="470"/>
      <c r="I35" s="471"/>
      <c r="J35" s="471"/>
      <c r="K35" s="473"/>
      <c r="L35" s="405"/>
    </row>
    <row r="36" spans="1:12" s="45" customFormat="1" x14ac:dyDescent="0.2">
      <c r="A36" s="101">
        <v>27</v>
      </c>
      <c r="B36" s="459"/>
      <c r="C36" s="391"/>
      <c r="D36" s="391"/>
      <c r="E36" s="391"/>
      <c r="F36" s="462"/>
      <c r="G36" s="391"/>
      <c r="H36" s="460"/>
      <c r="I36" s="461"/>
      <c r="J36" s="461"/>
      <c r="K36" s="463"/>
      <c r="L36" s="400"/>
    </row>
    <row r="37" spans="1:12" s="45" customFormat="1" x14ac:dyDescent="0.2">
      <c r="A37" s="101">
        <v>28</v>
      </c>
      <c r="B37" s="459"/>
      <c r="C37" s="391"/>
      <c r="D37" s="391"/>
      <c r="E37" s="391"/>
      <c r="F37" s="462"/>
      <c r="G37" s="391"/>
      <c r="H37" s="460"/>
      <c r="I37" s="461"/>
      <c r="J37" s="461"/>
      <c r="K37" s="463"/>
      <c r="L37" s="400"/>
    </row>
    <row r="38" spans="1:12" s="45" customFormat="1" x14ac:dyDescent="0.2">
      <c r="A38" s="101">
        <v>29</v>
      </c>
      <c r="B38" s="459"/>
      <c r="C38" s="391"/>
      <c r="D38" s="391"/>
      <c r="E38" s="391"/>
      <c r="F38" s="462"/>
      <c r="G38" s="391"/>
      <c r="H38" s="460"/>
      <c r="I38" s="461"/>
      <c r="J38" s="461"/>
      <c r="K38" s="463"/>
      <c r="L38" s="400"/>
    </row>
    <row r="39" spans="1:12" s="45" customFormat="1" x14ac:dyDescent="0.2">
      <c r="A39" s="101">
        <v>30</v>
      </c>
      <c r="B39" s="459"/>
      <c r="C39" s="391"/>
      <c r="D39" s="391"/>
      <c r="E39" s="391"/>
      <c r="F39" s="462"/>
      <c r="G39" s="391"/>
      <c r="H39" s="460"/>
      <c r="I39" s="461"/>
      <c r="J39" s="461"/>
      <c r="K39" s="463"/>
      <c r="L39" s="400"/>
    </row>
    <row r="40" spans="1:12" s="45" customFormat="1" x14ac:dyDescent="0.2">
      <c r="A40" s="101">
        <v>31</v>
      </c>
      <c r="B40" s="459"/>
      <c r="C40" s="391"/>
      <c r="D40" s="391"/>
      <c r="E40" s="391"/>
      <c r="F40" s="462"/>
      <c r="G40" s="391"/>
      <c r="H40" s="460"/>
      <c r="I40" s="461"/>
      <c r="J40" s="461"/>
      <c r="K40" s="463"/>
      <c r="L40" s="400"/>
    </row>
    <row r="41" spans="1:12" s="45" customFormat="1" x14ac:dyDescent="0.2">
      <c r="A41" s="101">
        <v>32</v>
      </c>
      <c r="B41" s="459"/>
      <c r="C41" s="391"/>
      <c r="D41" s="391"/>
      <c r="E41" s="391"/>
      <c r="F41" s="462"/>
      <c r="G41" s="391"/>
      <c r="H41" s="460"/>
      <c r="I41" s="461"/>
      <c r="J41" s="461"/>
      <c r="K41" s="463"/>
      <c r="L41" s="400"/>
    </row>
    <row r="42" spans="1:12" s="45" customFormat="1" x14ac:dyDescent="0.2">
      <c r="A42" s="101">
        <v>33</v>
      </c>
      <c r="B42" s="459"/>
      <c r="C42" s="391"/>
      <c r="D42" s="391"/>
      <c r="E42" s="391"/>
      <c r="F42" s="462"/>
      <c r="G42" s="391"/>
      <c r="H42" s="460"/>
      <c r="I42" s="461"/>
      <c r="J42" s="461"/>
      <c r="K42" s="463"/>
      <c r="L42" s="400"/>
    </row>
    <row r="43" spans="1:12" s="45" customFormat="1" x14ac:dyDescent="0.2">
      <c r="A43" s="101">
        <v>34</v>
      </c>
      <c r="B43" s="459"/>
      <c r="C43" s="391"/>
      <c r="D43" s="391"/>
      <c r="E43" s="391"/>
      <c r="F43" s="462"/>
      <c r="G43" s="391"/>
      <c r="H43" s="460"/>
      <c r="I43" s="461"/>
      <c r="J43" s="461"/>
      <c r="K43" s="463"/>
      <c r="L43" s="400"/>
    </row>
    <row r="44" spans="1:12" s="45" customFormat="1" x14ac:dyDescent="0.2">
      <c r="A44" s="101">
        <v>35</v>
      </c>
      <c r="B44" s="459"/>
      <c r="C44" s="391"/>
      <c r="D44" s="391"/>
      <c r="E44" s="391"/>
      <c r="F44" s="462"/>
      <c r="G44" s="391"/>
      <c r="H44" s="460"/>
      <c r="I44" s="461"/>
      <c r="J44" s="461"/>
      <c r="K44" s="463"/>
      <c r="L44" s="400"/>
    </row>
    <row r="45" spans="1:12" s="45" customFormat="1" x14ac:dyDescent="0.2">
      <c r="A45" s="101">
        <v>36</v>
      </c>
      <c r="B45" s="459"/>
      <c r="C45" s="391"/>
      <c r="D45" s="391"/>
      <c r="E45" s="391"/>
      <c r="F45" s="462"/>
      <c r="G45" s="391"/>
      <c r="H45" s="460"/>
      <c r="I45" s="461"/>
      <c r="J45" s="461"/>
      <c r="K45" s="463"/>
      <c r="L45" s="400"/>
    </row>
    <row r="46" spans="1:12" s="45" customFormat="1" x14ac:dyDescent="0.2">
      <c r="A46" s="101">
        <v>37</v>
      </c>
      <c r="B46" s="459"/>
      <c r="C46" s="391"/>
      <c r="D46" s="391"/>
      <c r="E46" s="391"/>
      <c r="F46" s="462"/>
      <c r="G46" s="391"/>
      <c r="H46" s="460"/>
      <c r="I46" s="461"/>
      <c r="J46" s="461"/>
      <c r="K46" s="463"/>
      <c r="L46" s="400"/>
    </row>
    <row r="47" spans="1:12" s="45" customFormat="1" x14ac:dyDescent="0.2">
      <c r="A47" s="101">
        <v>38</v>
      </c>
      <c r="B47" s="459"/>
      <c r="C47" s="391"/>
      <c r="D47" s="391"/>
      <c r="E47" s="391"/>
      <c r="F47" s="462"/>
      <c r="G47" s="391"/>
      <c r="H47" s="460"/>
      <c r="I47" s="461"/>
      <c r="J47" s="461"/>
      <c r="K47" s="463"/>
      <c r="L47" s="400"/>
    </row>
    <row r="48" spans="1:12" s="45" customFormat="1" x14ac:dyDescent="0.2">
      <c r="A48" s="101">
        <v>39</v>
      </c>
      <c r="B48" s="459"/>
      <c r="C48" s="391"/>
      <c r="D48" s="391"/>
      <c r="E48" s="391"/>
      <c r="F48" s="462"/>
      <c r="G48" s="391"/>
      <c r="H48" s="460"/>
      <c r="I48" s="461"/>
      <c r="J48" s="461"/>
      <c r="K48" s="463"/>
      <c r="L48" s="400"/>
    </row>
    <row r="49" spans="1:12" s="45" customFormat="1" x14ac:dyDescent="0.2">
      <c r="A49" s="101">
        <v>40</v>
      </c>
      <c r="B49" s="459"/>
      <c r="C49" s="391"/>
      <c r="D49" s="391"/>
      <c r="E49" s="391"/>
      <c r="F49" s="462"/>
      <c r="G49" s="391"/>
      <c r="H49" s="460"/>
      <c r="I49" s="461"/>
      <c r="J49" s="461"/>
      <c r="K49" s="463"/>
      <c r="L49" s="400"/>
    </row>
    <row r="50" spans="1:12" s="45" customFormat="1" x14ac:dyDescent="0.2">
      <c r="A50" s="101">
        <v>41</v>
      </c>
      <c r="B50" s="459"/>
      <c r="C50" s="391"/>
      <c r="D50" s="391"/>
      <c r="E50" s="391"/>
      <c r="F50" s="462"/>
      <c r="G50" s="391"/>
      <c r="H50" s="460"/>
      <c r="I50" s="461"/>
      <c r="J50" s="461"/>
      <c r="K50" s="463"/>
      <c r="L50" s="400"/>
    </row>
    <row r="51" spans="1:12" s="45" customFormat="1" x14ac:dyDescent="0.2">
      <c r="A51" s="101">
        <v>42</v>
      </c>
      <c r="B51" s="459"/>
      <c r="C51" s="391"/>
      <c r="D51" s="391"/>
      <c r="E51" s="391"/>
      <c r="F51" s="462"/>
      <c r="G51" s="391"/>
      <c r="H51" s="460"/>
      <c r="I51" s="461"/>
      <c r="J51" s="461"/>
      <c r="K51" s="463"/>
      <c r="L51" s="400"/>
    </row>
    <row r="52" spans="1:12" s="45" customFormat="1" x14ac:dyDescent="0.2">
      <c r="A52" s="101">
        <v>43</v>
      </c>
      <c r="B52" s="459"/>
      <c r="C52" s="391"/>
      <c r="D52" s="391"/>
      <c r="E52" s="391"/>
      <c r="F52" s="462"/>
      <c r="G52" s="391"/>
      <c r="H52" s="460"/>
      <c r="I52" s="461"/>
      <c r="J52" s="461"/>
      <c r="K52" s="463"/>
      <c r="L52" s="400"/>
    </row>
    <row r="53" spans="1:12" s="45" customFormat="1" x14ac:dyDescent="0.2">
      <c r="A53" s="101">
        <v>44</v>
      </c>
      <c r="B53" s="459"/>
      <c r="C53" s="391"/>
      <c r="D53" s="391"/>
      <c r="E53" s="391"/>
      <c r="F53" s="462"/>
      <c r="G53" s="391"/>
      <c r="H53" s="460"/>
      <c r="I53" s="461"/>
      <c r="J53" s="461"/>
      <c r="K53" s="463"/>
      <c r="L53" s="400"/>
    </row>
    <row r="54" spans="1:12" s="45" customFormat="1" x14ac:dyDescent="0.2">
      <c r="A54" s="101">
        <v>45</v>
      </c>
      <c r="B54" s="459"/>
      <c r="C54" s="391"/>
      <c r="D54" s="391"/>
      <c r="E54" s="391"/>
      <c r="F54" s="462"/>
      <c r="G54" s="391"/>
      <c r="H54" s="460"/>
      <c r="I54" s="461"/>
      <c r="J54" s="461"/>
      <c r="K54" s="463"/>
      <c r="L54" s="400"/>
    </row>
    <row r="55" spans="1:12" s="45" customFormat="1" x14ac:dyDescent="0.2">
      <c r="A55" s="101">
        <v>46</v>
      </c>
      <c r="B55" s="459"/>
      <c r="C55" s="391"/>
      <c r="D55" s="391"/>
      <c r="E55" s="391"/>
      <c r="F55" s="462"/>
      <c r="G55" s="391"/>
      <c r="H55" s="460"/>
      <c r="I55" s="461"/>
      <c r="J55" s="461"/>
      <c r="K55" s="463"/>
      <c r="L55" s="400"/>
    </row>
    <row r="56" spans="1:12" s="45" customFormat="1" x14ac:dyDescent="0.2">
      <c r="A56" s="101">
        <v>47</v>
      </c>
      <c r="B56" s="459"/>
      <c r="C56" s="391"/>
      <c r="D56" s="391"/>
      <c r="E56" s="391"/>
      <c r="F56" s="462"/>
      <c r="G56" s="391"/>
      <c r="H56" s="460"/>
      <c r="I56" s="461"/>
      <c r="J56" s="461"/>
      <c r="K56" s="463"/>
      <c r="L56" s="400"/>
    </row>
    <row r="57" spans="1:12" s="45" customFormat="1" x14ac:dyDescent="0.2">
      <c r="A57" s="101">
        <v>48</v>
      </c>
      <c r="B57" s="459"/>
      <c r="C57" s="391"/>
      <c r="D57" s="391"/>
      <c r="E57" s="391"/>
      <c r="F57" s="462"/>
      <c r="G57" s="391"/>
      <c r="H57" s="460"/>
      <c r="I57" s="461"/>
      <c r="J57" s="461"/>
      <c r="K57" s="463"/>
      <c r="L57" s="400"/>
    </row>
    <row r="58" spans="1:12" s="45" customFormat="1" x14ac:dyDescent="0.2">
      <c r="A58" s="101">
        <v>49</v>
      </c>
      <c r="B58" s="459"/>
      <c r="C58" s="391"/>
      <c r="D58" s="391"/>
      <c r="E58" s="391"/>
      <c r="F58" s="462"/>
      <c r="G58" s="391"/>
      <c r="H58" s="460"/>
      <c r="I58" s="461"/>
      <c r="J58" s="461"/>
      <c r="K58" s="463"/>
      <c r="L58" s="400"/>
    </row>
    <row r="59" spans="1:12" x14ac:dyDescent="0.2">
      <c r="A59" s="101">
        <v>50</v>
      </c>
      <c r="B59" s="459"/>
      <c r="C59" s="391"/>
      <c r="D59" s="391"/>
      <c r="E59" s="391"/>
      <c r="F59" s="462"/>
      <c r="G59" s="391"/>
      <c r="H59" s="460"/>
      <c r="I59" s="461"/>
      <c r="J59" s="461"/>
      <c r="K59" s="463"/>
      <c r="L59" s="400"/>
    </row>
    <row r="60" spans="1:12" x14ac:dyDescent="0.2">
      <c r="A60" s="102">
        <v>51</v>
      </c>
      <c r="B60" s="464"/>
      <c r="C60" s="394"/>
      <c r="D60" s="394"/>
      <c r="E60" s="394"/>
      <c r="F60" s="467"/>
      <c r="G60" s="394"/>
      <c r="H60" s="465"/>
      <c r="I60" s="466"/>
      <c r="J60" s="466"/>
      <c r="K60" s="468"/>
      <c r="L60" s="404"/>
    </row>
  </sheetData>
  <sheetProtection algorithmName="SHA-512" hashValue="aA7w/v2iPA3LGxPApKigYUfcYRyoRYwO3Ahwf6eCCcqrdBiwCZsq76Dxnjo5jFKMHr4jQc/JeLyxn8pInNrWYg==" saltValue="nRHKijm8srEhUyh5Ilmvsg==" spinCount="100000" sheet="1" objects="1" scenarios="1"/>
  <mergeCells count="13">
    <mergeCell ref="A1:L1"/>
    <mergeCell ref="G6:G7"/>
    <mergeCell ref="N3:R3"/>
    <mergeCell ref="A6:A7"/>
    <mergeCell ref="B6:B7"/>
    <mergeCell ref="E6:E7"/>
    <mergeCell ref="C6:C7"/>
    <mergeCell ref="K6:L6"/>
    <mergeCell ref="A4:E4"/>
    <mergeCell ref="H6:I6"/>
    <mergeCell ref="F6:F7"/>
    <mergeCell ref="J6:J7"/>
    <mergeCell ref="A3:L3"/>
  </mergeCells>
  <dataValidations xWindow="642" yWindow="427" count="13">
    <dataValidation allowBlank="1" showInputMessage="1" showErrorMessage="1" prompt="Report the participant's Medicaid ID number or other ID number used by your agency to track individual participants." sqref="B8" xr:uid="{00000000-0002-0000-0E00-000003000000}"/>
    <dataValidation allowBlank="1" showInputMessage="1" showErrorMessage="1" prompt="Use the drop-down list to indicate whether your agency is the representative payee for the participant's SSI/SSDI benefits, if applicable. " sqref="E8" xr:uid="{00000000-0002-0000-0E00-000004000000}"/>
    <dataValidation allowBlank="1" showInputMessage="1" showErrorMessage="1" prompt="Report the number of days that the participant was absent from the home in the previous year." sqref="L8" xr:uid="{00000000-0002-0000-0E00-000005000000}"/>
    <dataValidation allowBlank="1" showInputMessage="1" showErrorMessage="1" prompt="Report the date on which the participant was placed in the home. If the participant was moved during the reported fiscal year to a different adult foster home, report only the most recent placement date." sqref="K8" xr:uid="{00000000-0002-0000-0E00-000006000000}"/>
    <dataValidation allowBlank="1" showInputMessage="1" showErrorMessage="1" prompt="Report the daily payment made to the adult foster home for the participant. Do not include payments made for room and board from the participant’s SSI/SSDI benefits." sqref="I8" xr:uid="{00000000-0002-0000-0E00-000007000000}"/>
    <dataValidation allowBlank="1" showInputMessage="1" showErrorMessage="1" prompt="As applicable, report the monthly payment made to the adult foster home for the participant’s room and board from the participant’s SSI/SSDI benefits." sqref="F8" xr:uid="{00000000-0002-0000-0E00-000008000000}"/>
    <dataValidation allowBlank="1" showInputMessage="1" showErrorMessage="1" prompt="If the agency pays a daily rate to the home for the participant, specify the maximum number of days that your agency will pay the home (e.g., if a participant is in the home for 365 days will your agency 365 days or a lesser number such as 344 days)." sqref="H8" xr:uid="{00000000-0002-0000-0E00-000009000000}"/>
    <dataValidation allowBlank="1" showInputMessage="1" showErrorMessage="1" prompt="Report the monthly payment rate made to the adult foster home for for the participant.  Do not include any payments made for room and board from the participant’s SSI/SSDI benefits." sqref="J8" xr:uid="{00000000-0002-0000-0E00-00000B000000}"/>
    <dataValidation allowBlank="1" showInputMessage="1" showErrorMessage="1" prompt="Complete these columns if your agency pays a daily rate to adult foster homes." sqref="H6" xr:uid="{00000000-0002-0000-0E00-00000D000000}"/>
    <dataValidation type="list" allowBlank="1" showInputMessage="1" showErrorMessage="1" sqref="C10:C60" xr:uid="{00000000-0002-0000-0E00-000000000000}">
      <formula1>$S$9:$S$14</formula1>
    </dataValidation>
    <dataValidation type="list" allowBlank="1" showInputMessage="1" showErrorMessage="1" sqref="E10:E60 G10:G60" xr:uid="{00000000-0002-0000-0E00-000002000000}">
      <formula1>$U$9:$U$10</formula1>
    </dataValidation>
    <dataValidation allowBlank="1" showInputMessage="1" showErrorMessage="1" prompt="Use the drop-down list to indicate whether the participant receives Additional Residential Supports." sqref="G8" xr:uid="{C0775154-B169-4776-82D5-CDC6253DF09E}"/>
    <dataValidation type="list" allowBlank="1" showInputMessage="1" showErrorMessage="1" sqref="D9:D60" xr:uid="{E50E1962-691E-4FAE-BA44-9519805C0C58}">
      <formula1>"Tier 1, Tier 2, Tier 3"</formula1>
    </dataValidation>
  </dataValidations>
  <printOptions horizontalCentered="1"/>
  <pageMargins left="0.2" right="0.2"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rowBreaks count="1" manualBreakCount="1">
    <brk id="34" max="1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F23"/>
  <sheetViews>
    <sheetView showGridLines="0" zoomScaleNormal="100" zoomScaleSheetLayoutView="100" workbookViewId="0">
      <selection activeCell="D9" sqref="D9"/>
    </sheetView>
  </sheetViews>
  <sheetFormatPr defaultColWidth="9.140625" defaultRowHeight="15" x14ac:dyDescent="0.2"/>
  <cols>
    <col min="1" max="1" width="5.7109375" style="3" customWidth="1"/>
    <col min="2" max="2" width="93.7109375" style="1" customWidth="1"/>
    <col min="3" max="5" width="10.7109375" style="3" customWidth="1"/>
    <col min="6" max="6" width="4.7109375" style="706" customWidth="1"/>
    <col min="7" max="16384" width="9.140625" style="1"/>
  </cols>
  <sheetData>
    <row r="1" spans="1:6" s="4" customFormat="1" x14ac:dyDescent="0.2">
      <c r="A1" s="758" t="str">
        <f>IF(ISBLANK('Contact Info &amp; Revenues'!C7),"",'Contact Info &amp; Revenues'!C7)</f>
        <v/>
      </c>
      <c r="B1" s="758"/>
      <c r="C1" s="758"/>
      <c r="D1" s="758"/>
      <c r="E1" s="758"/>
      <c r="F1" s="705"/>
    </row>
    <row r="2" spans="1:6" s="4" customFormat="1" x14ac:dyDescent="0.2">
      <c r="B2" s="3"/>
      <c r="C2" s="3"/>
      <c r="D2" s="3"/>
      <c r="E2" s="3"/>
      <c r="F2" s="705"/>
    </row>
    <row r="3" spans="1:6" s="4" customFormat="1" ht="15.75" x14ac:dyDescent="0.2">
      <c r="A3" s="829" t="s">
        <v>171</v>
      </c>
      <c r="B3" s="829"/>
      <c r="C3" s="829"/>
      <c r="D3" s="829"/>
      <c r="E3" s="829"/>
      <c r="F3" s="705"/>
    </row>
    <row r="4" spans="1:6" s="4" customFormat="1" x14ac:dyDescent="0.2">
      <c r="A4" s="830"/>
      <c r="B4" s="830"/>
      <c r="C4" s="830"/>
      <c r="D4" s="830"/>
      <c r="E4" s="830"/>
      <c r="F4" s="705"/>
    </row>
    <row r="5" spans="1:6" x14ac:dyDescent="0.2">
      <c r="A5" s="831" t="s">
        <v>336</v>
      </c>
      <c r="B5" s="831"/>
      <c r="C5" s="831"/>
      <c r="D5" s="70"/>
      <c r="E5" s="1"/>
    </row>
    <row r="6" spans="1:6" ht="29.25" customHeight="1" x14ac:dyDescent="0.2">
      <c r="A6" s="832" t="s">
        <v>3</v>
      </c>
      <c r="B6" s="834" t="s">
        <v>10</v>
      </c>
      <c r="C6" s="888" t="s">
        <v>0</v>
      </c>
      <c r="D6" s="838" t="s">
        <v>104</v>
      </c>
      <c r="E6" s="839"/>
    </row>
    <row r="7" spans="1:6" s="2" customFormat="1" ht="28.5" x14ac:dyDescent="0.2">
      <c r="A7" s="833"/>
      <c r="B7" s="835"/>
      <c r="C7" s="889"/>
      <c r="D7" s="140" t="s">
        <v>113</v>
      </c>
      <c r="E7" s="139" t="s">
        <v>112</v>
      </c>
      <c r="F7" s="629" t="s">
        <v>107</v>
      </c>
    </row>
    <row r="8" spans="1:6" s="2" customFormat="1" x14ac:dyDescent="0.2">
      <c r="A8" s="160"/>
      <c r="B8" s="161" t="s">
        <v>12</v>
      </c>
      <c r="C8" s="162"/>
      <c r="D8" s="162"/>
      <c r="E8" s="168"/>
      <c r="F8" s="707"/>
    </row>
    <row r="9" spans="1:6" s="2" customFormat="1" x14ac:dyDescent="0.2">
      <c r="A9" s="131">
        <v>1</v>
      </c>
      <c r="B9" s="259" t="s">
        <v>504</v>
      </c>
      <c r="C9" s="6">
        <v>10</v>
      </c>
      <c r="D9" s="377"/>
      <c r="E9" s="413"/>
      <c r="F9" s="707"/>
    </row>
    <row r="10" spans="1:6" s="2" customFormat="1" x14ac:dyDescent="0.2">
      <c r="A10" s="131">
        <f>+A9+1</f>
        <v>2</v>
      </c>
      <c r="B10" s="260" t="s">
        <v>547</v>
      </c>
      <c r="C10" s="268">
        <v>24</v>
      </c>
      <c r="D10" s="377"/>
      <c r="E10" s="413"/>
      <c r="F10" s="707"/>
    </row>
    <row r="11" spans="1:6" ht="15.75" x14ac:dyDescent="0.2">
      <c r="A11" s="137"/>
      <c r="B11" s="8" t="s">
        <v>323</v>
      </c>
      <c r="C11" s="9"/>
      <c r="D11" s="273"/>
      <c r="E11" s="274"/>
      <c r="F11" s="629" t="s">
        <v>107</v>
      </c>
    </row>
    <row r="12" spans="1:6" x14ac:dyDescent="0.2">
      <c r="A12" s="134">
        <v>3</v>
      </c>
      <c r="B12" s="10" t="s">
        <v>8</v>
      </c>
      <c r="C12" s="67">
        <v>38</v>
      </c>
      <c r="D12" s="414"/>
      <c r="E12" s="415"/>
    </row>
    <row r="13" spans="1:6" x14ac:dyDescent="0.2">
      <c r="A13" s="131">
        <v>4</v>
      </c>
      <c r="B13" s="16" t="s">
        <v>149</v>
      </c>
      <c r="C13" s="63">
        <v>32.5</v>
      </c>
      <c r="D13" s="414"/>
      <c r="E13" s="415"/>
    </row>
    <row r="14" spans="1:6" ht="15.75" x14ac:dyDescent="0.2">
      <c r="A14" s="134">
        <v>5</v>
      </c>
      <c r="B14" s="16" t="s">
        <v>61</v>
      </c>
      <c r="C14" s="63">
        <v>1</v>
      </c>
      <c r="D14" s="414"/>
      <c r="E14" s="415"/>
      <c r="F14" s="427" t="s">
        <v>107</v>
      </c>
    </row>
    <row r="15" spans="1:6" x14ac:dyDescent="0.2">
      <c r="A15" s="131">
        <v>6</v>
      </c>
      <c r="B15" s="16" t="s">
        <v>249</v>
      </c>
      <c r="C15" s="63">
        <v>0.5</v>
      </c>
      <c r="D15" s="414"/>
      <c r="E15" s="415"/>
    </row>
    <row r="16" spans="1:6" x14ac:dyDescent="0.2">
      <c r="A16" s="134">
        <v>7</v>
      </c>
      <c r="B16" s="16" t="s">
        <v>95</v>
      </c>
      <c r="C16" s="63">
        <v>3</v>
      </c>
      <c r="D16" s="414"/>
      <c r="E16" s="415"/>
    </row>
    <row r="17" spans="1:6" ht="15.75" x14ac:dyDescent="0.2">
      <c r="A17" s="131">
        <v>8</v>
      </c>
      <c r="B17" s="16" t="s">
        <v>57</v>
      </c>
      <c r="C17" s="63">
        <v>0.5</v>
      </c>
      <c r="D17" s="414"/>
      <c r="E17" s="415"/>
      <c r="F17" s="427" t="s">
        <v>107</v>
      </c>
    </row>
    <row r="18" spans="1:6" ht="15.75" x14ac:dyDescent="0.2">
      <c r="A18" s="134">
        <v>9</v>
      </c>
      <c r="B18" s="17" t="s">
        <v>7</v>
      </c>
      <c r="C18" s="63">
        <v>0.5</v>
      </c>
      <c r="D18" s="414"/>
      <c r="E18" s="415"/>
      <c r="F18" s="427" t="s">
        <v>107</v>
      </c>
    </row>
    <row r="19" spans="1:6" ht="15.75" x14ac:dyDescent="0.2">
      <c r="A19" s="134">
        <v>10</v>
      </c>
      <c r="B19" s="420" t="s">
        <v>39</v>
      </c>
      <c r="C19" s="63">
        <v>0</v>
      </c>
      <c r="D19" s="414"/>
      <c r="E19" s="415"/>
      <c r="F19" s="629" t="s">
        <v>107</v>
      </c>
    </row>
    <row r="20" spans="1:6" ht="15.75" x14ac:dyDescent="0.2">
      <c r="A20" s="131">
        <v>11</v>
      </c>
      <c r="B20" s="420" t="s">
        <v>39</v>
      </c>
      <c r="C20" s="63">
        <v>0</v>
      </c>
      <c r="D20" s="414"/>
      <c r="E20" s="415"/>
      <c r="F20" s="629" t="s">
        <v>107</v>
      </c>
    </row>
    <row r="21" spans="1:6" ht="15.75" x14ac:dyDescent="0.2">
      <c r="A21" s="134">
        <v>12</v>
      </c>
      <c r="B21" s="420" t="s">
        <v>39</v>
      </c>
      <c r="C21" s="63">
        <v>0</v>
      </c>
      <c r="D21" s="414"/>
      <c r="E21" s="415"/>
      <c r="F21" s="629" t="s">
        <v>107</v>
      </c>
    </row>
    <row r="22" spans="1:6" ht="15.75" x14ac:dyDescent="0.2">
      <c r="A22" s="131">
        <v>13</v>
      </c>
      <c r="B22" s="13" t="s">
        <v>150</v>
      </c>
      <c r="C22" s="63" t="str">
        <f>IF(C12=SUM(C13:C21),"Yes","No")</f>
        <v>Yes</v>
      </c>
      <c r="D22" s="71" t="str">
        <f>IF(D12=SUM(D13:D21),"Yes","No")</f>
        <v>Yes</v>
      </c>
      <c r="E22" s="135" t="str">
        <f>IF(E12=SUM(E13:E21),"Yes","No")</f>
        <v>Yes</v>
      </c>
      <c r="F22" s="427" t="s">
        <v>107</v>
      </c>
    </row>
    <row r="23" spans="1:6" x14ac:dyDescent="0.2">
      <c r="A23" s="132">
        <v>14</v>
      </c>
      <c r="B23" s="136" t="s">
        <v>324</v>
      </c>
      <c r="C23" s="68">
        <v>90</v>
      </c>
      <c r="D23" s="376"/>
      <c r="E23" s="418"/>
    </row>
  </sheetData>
  <sheetProtection algorithmName="SHA-512" hashValue="xnDNmM/QUpPsGo7U7EsmDqNZIW0Du1t/bK9q+7QkHVGFdk5SpN9pxR04e821Fh0GjKT2auToHJEyzzjp/6CnkA==" saltValue="MPQNLE2QxKYlniExhSpIeA==" spinCount="100000" sheet="1" objects="1" scenarios="1"/>
  <mergeCells count="8">
    <mergeCell ref="A1:E1"/>
    <mergeCell ref="A3:E3"/>
    <mergeCell ref="A5:C5"/>
    <mergeCell ref="A6:A7"/>
    <mergeCell ref="B6:B7"/>
    <mergeCell ref="C6:C7"/>
    <mergeCell ref="D6:E6"/>
    <mergeCell ref="A4:E4"/>
  </mergeCells>
  <conditionalFormatting sqref="D22:E22">
    <cfRule type="cellIs" dxfId="54" priority="1" operator="equal">
      <formula>"No"</formula>
    </cfRule>
  </conditionalFormatting>
  <dataValidations count="8">
    <dataValidation allowBlank="1" showInputMessage="1" showErrorMessage="1" prompt="Answer each question separately for staff on the Big Island from staff on all other islands." sqref="F7" xr:uid="{00000000-0002-0000-0F00-000000000000}"/>
    <dataValidation allowBlank="1" showInputMessage="1" showErrorMessage="1" prompt="If “No” appears on this Line, review and revise the appropriate hours." sqref="F22" xr:uid="{00000000-0002-0000-0F00-000001000000}"/>
    <dataValidation allowBlank="1" showErrorMessage="1" prompt="Enter a job category that is considered to be a Behavioral Health Professional._x000a_" sqref="B11:B23" xr:uid="{00000000-0002-0000-0F00-000002000000}"/>
    <dataValidation allowBlank="1" showInputMessage="1" showErrorMessage="1" prompt="On Lines 10 through 12, report time attributed to other activities not already captured in the activities listed in Lines 4 through 9." sqref="F19:F21" xr:uid="{00000000-0002-0000-0F00-000003000000}"/>
    <dataValidation allowBlank="1" showInputMessage="1" showErrorMessage="1" prompt="Examples include staff meetings, filing employer-required paperwork (not related to service delivery), and receiving counseling from  supervisor.  Do not include time spent on training programs." sqref="F18" xr:uid="{00000000-0002-0000-0F00-000004000000}"/>
    <dataValidation allowBlank="1" showInputMessage="1" showErrorMessage="1" prompt="Input the number of hours per week that a DSP spends on recordkeeping activities, other than documentation that occurs during the course of service provision.  Examples could include case notes and incident reports." sqref="F17" xr:uid="{00000000-0002-0000-0F00-000005000000}"/>
    <dataValidation allowBlank="1" showInputMessage="1" showErrorMessage="1" prompt="See p. 6 of the instructions." sqref="F11" xr:uid="{00000000-0002-0000-0F00-000006000000}"/>
    <dataValidation allowBlank="1" showInputMessage="1" showErrorMessage="1" prompt="Input the number of hours per week that a direct support worker is providing other direct care services (for example, PAB)." sqref="F14" xr:uid="{1579068F-BDC4-477D-A4A9-CB3CC4FE2E94}"/>
  </dataValidations>
  <printOptions horizontalCentered="1"/>
  <pageMargins left="0.25" right="0.25"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4"/>
  <dimension ref="A1:F20"/>
  <sheetViews>
    <sheetView showGridLines="0" zoomScaleNormal="100" zoomScaleSheetLayoutView="100" workbookViewId="0">
      <selection activeCell="D9" sqref="D9"/>
    </sheetView>
  </sheetViews>
  <sheetFormatPr defaultColWidth="9.140625" defaultRowHeight="15" x14ac:dyDescent="0.2"/>
  <cols>
    <col min="1" max="1" width="5.7109375" style="3" customWidth="1"/>
    <col min="2" max="2" width="93.7109375" style="2" customWidth="1"/>
    <col min="3" max="5" width="11.140625" style="3" customWidth="1"/>
    <col min="6" max="6" width="4.7109375" style="1" customWidth="1"/>
    <col min="7" max="16384" width="9.140625" style="1"/>
  </cols>
  <sheetData>
    <row r="1" spans="1:6" s="4" customFormat="1" x14ac:dyDescent="0.2">
      <c r="A1" s="758" t="str">
        <f>IF(ISBLANK('Contact Info &amp; Revenues'!C7),"",'Contact Info &amp; Revenues'!C7)</f>
        <v/>
      </c>
      <c r="B1" s="758"/>
      <c r="C1" s="758"/>
      <c r="D1" s="758"/>
      <c r="E1" s="758"/>
    </row>
    <row r="2" spans="1:6" s="4" customFormat="1" x14ac:dyDescent="0.2">
      <c r="B2" s="156"/>
      <c r="C2" s="3"/>
      <c r="D2" s="3"/>
      <c r="E2" s="3"/>
    </row>
    <row r="3" spans="1:6" s="4" customFormat="1" ht="15.75" x14ac:dyDescent="0.2">
      <c r="A3" s="829" t="s">
        <v>172</v>
      </c>
      <c r="B3" s="829"/>
      <c r="C3" s="829"/>
      <c r="D3" s="829"/>
      <c r="E3" s="829"/>
    </row>
    <row r="4" spans="1:6" s="4" customFormat="1" x14ac:dyDescent="0.2">
      <c r="A4" s="830"/>
      <c r="B4" s="830"/>
      <c r="C4" s="830"/>
      <c r="D4" s="830"/>
      <c r="E4" s="830"/>
    </row>
    <row r="5" spans="1:6" x14ac:dyDescent="0.2">
      <c r="A5" s="831" t="s">
        <v>336</v>
      </c>
      <c r="B5" s="831"/>
      <c r="C5" s="831"/>
      <c r="D5" s="70"/>
      <c r="E5" s="1"/>
    </row>
    <row r="6" spans="1:6" s="2" customFormat="1" ht="30.75" customHeight="1" x14ac:dyDescent="0.2">
      <c r="A6" s="832" t="s">
        <v>3</v>
      </c>
      <c r="B6" s="834" t="s">
        <v>10</v>
      </c>
      <c r="C6" s="892" t="s">
        <v>0</v>
      </c>
      <c r="D6" s="890" t="s">
        <v>104</v>
      </c>
      <c r="E6" s="891"/>
    </row>
    <row r="7" spans="1:6" s="2" customFormat="1" ht="28.5" x14ac:dyDescent="0.2">
      <c r="A7" s="833"/>
      <c r="B7" s="835"/>
      <c r="C7" s="893"/>
      <c r="D7" s="140" t="s">
        <v>113</v>
      </c>
      <c r="E7" s="139" t="s">
        <v>112</v>
      </c>
      <c r="F7" s="708" t="s">
        <v>107</v>
      </c>
    </row>
    <row r="8" spans="1:6" ht="15.75" x14ac:dyDescent="0.2">
      <c r="A8" s="133"/>
      <c r="B8" s="29" t="s">
        <v>323</v>
      </c>
      <c r="C8" s="30"/>
      <c r="D8" s="52"/>
      <c r="E8" s="145"/>
      <c r="F8" s="629" t="s">
        <v>107</v>
      </c>
    </row>
    <row r="9" spans="1:6" x14ac:dyDescent="0.2">
      <c r="A9" s="131">
        <v>1</v>
      </c>
      <c r="B9" s="157" t="s">
        <v>8</v>
      </c>
      <c r="C9" s="12">
        <v>35</v>
      </c>
      <c r="D9" s="414"/>
      <c r="E9" s="415"/>
    </row>
    <row r="10" spans="1:6" x14ac:dyDescent="0.2">
      <c r="A10" s="131">
        <f>A9+1</f>
        <v>2</v>
      </c>
      <c r="B10" s="61" t="s">
        <v>269</v>
      </c>
      <c r="C10" s="11">
        <v>20</v>
      </c>
      <c r="D10" s="414"/>
      <c r="E10" s="415"/>
    </row>
    <row r="11" spans="1:6" ht="15.75" x14ac:dyDescent="0.2">
      <c r="A11" s="131">
        <f t="shared" ref="A11:A20" si="0">A10+1</f>
        <v>3</v>
      </c>
      <c r="B11" s="61" t="s">
        <v>61</v>
      </c>
      <c r="C11" s="11">
        <v>12</v>
      </c>
      <c r="D11" s="414"/>
      <c r="E11" s="415"/>
      <c r="F11" s="427" t="s">
        <v>107</v>
      </c>
    </row>
    <row r="12" spans="1:6" x14ac:dyDescent="0.2">
      <c r="A12" s="131">
        <f t="shared" si="0"/>
        <v>4</v>
      </c>
      <c r="B12" s="61" t="s">
        <v>96</v>
      </c>
      <c r="C12" s="11">
        <v>0.75</v>
      </c>
      <c r="D12" s="414"/>
      <c r="E12" s="415"/>
    </row>
    <row r="13" spans="1:6" x14ac:dyDescent="0.2">
      <c r="A13" s="131">
        <f t="shared" si="0"/>
        <v>5</v>
      </c>
      <c r="B13" s="16" t="s">
        <v>249</v>
      </c>
      <c r="C13" s="11">
        <v>0.5</v>
      </c>
      <c r="D13" s="414"/>
      <c r="E13" s="415"/>
    </row>
    <row r="14" spans="1:6" ht="15.75" x14ac:dyDescent="0.2">
      <c r="A14" s="131">
        <f t="shared" si="0"/>
        <v>6</v>
      </c>
      <c r="B14" s="61" t="s">
        <v>57</v>
      </c>
      <c r="C14" s="11">
        <v>0.75</v>
      </c>
      <c r="D14" s="414"/>
      <c r="E14" s="415"/>
      <c r="F14" s="427" t="s">
        <v>107</v>
      </c>
    </row>
    <row r="15" spans="1:6" ht="15.75" x14ac:dyDescent="0.2">
      <c r="A15" s="131">
        <f t="shared" si="0"/>
        <v>7</v>
      </c>
      <c r="B15" s="269" t="s">
        <v>7</v>
      </c>
      <c r="C15" s="11">
        <v>0.5</v>
      </c>
      <c r="D15" s="414"/>
      <c r="E15" s="415"/>
      <c r="F15" s="427" t="s">
        <v>107</v>
      </c>
    </row>
    <row r="16" spans="1:6" ht="15.75" x14ac:dyDescent="0.2">
      <c r="A16" s="131">
        <f t="shared" si="0"/>
        <v>8</v>
      </c>
      <c r="B16" s="61" t="s">
        <v>14</v>
      </c>
      <c r="C16" s="11">
        <v>0.5</v>
      </c>
      <c r="D16" s="414"/>
      <c r="E16" s="415"/>
      <c r="F16" s="427" t="s">
        <v>107</v>
      </c>
    </row>
    <row r="17" spans="1:6" ht="15.75" x14ac:dyDescent="0.2">
      <c r="A17" s="131">
        <f t="shared" si="0"/>
        <v>9</v>
      </c>
      <c r="B17" s="475" t="s">
        <v>39</v>
      </c>
      <c r="C17" s="11">
        <v>0</v>
      </c>
      <c r="D17" s="414"/>
      <c r="E17" s="415"/>
      <c r="F17" s="629" t="s">
        <v>107</v>
      </c>
    </row>
    <row r="18" spans="1:6" ht="15.75" x14ac:dyDescent="0.2">
      <c r="A18" s="131">
        <f t="shared" si="0"/>
        <v>10</v>
      </c>
      <c r="B18" s="475" t="s">
        <v>39</v>
      </c>
      <c r="C18" s="11">
        <v>0</v>
      </c>
      <c r="D18" s="414"/>
      <c r="E18" s="415"/>
      <c r="F18" s="629" t="s">
        <v>107</v>
      </c>
    </row>
    <row r="19" spans="1:6" ht="15.75" x14ac:dyDescent="0.2">
      <c r="A19" s="131">
        <f t="shared" si="0"/>
        <v>11</v>
      </c>
      <c r="B19" s="475" t="s">
        <v>39</v>
      </c>
      <c r="C19" s="11">
        <v>0</v>
      </c>
      <c r="D19" s="414"/>
      <c r="E19" s="415"/>
      <c r="F19" s="629" t="s">
        <v>107</v>
      </c>
    </row>
    <row r="20" spans="1:6" ht="15.75" x14ac:dyDescent="0.2">
      <c r="A20" s="132">
        <f t="shared" si="0"/>
        <v>12</v>
      </c>
      <c r="B20" s="220" t="s">
        <v>160</v>
      </c>
      <c r="C20" s="143" t="str">
        <f>IF(C9=SUM(C10:C19),"Yes","No")</f>
        <v>Yes</v>
      </c>
      <c r="D20" s="147" t="str">
        <f>IF(D9=SUM(D10:D19),"Yes","No")</f>
        <v>Yes</v>
      </c>
      <c r="E20" s="151" t="str">
        <f>IF(E9=SUM(E10:E19),"Yes","No")</f>
        <v>Yes</v>
      </c>
      <c r="F20" s="709" t="s">
        <v>107</v>
      </c>
    </row>
  </sheetData>
  <sheetProtection algorithmName="SHA-512" hashValue="RRSwO6HwHvTY+uts3C18UYhaAfUJIi2P00LfoOPig4/dXvTXciPxQFs4Es/u1CtXJQOjJuVgIoQzvm89NABGsQ==" saltValue="1B9uBFvezmYmHpzIPzTo6w==" spinCount="100000" sheet="1" objects="1" scenarios="1"/>
  <mergeCells count="8">
    <mergeCell ref="A3:E3"/>
    <mergeCell ref="A1:E1"/>
    <mergeCell ref="D6:E6"/>
    <mergeCell ref="A6:A7"/>
    <mergeCell ref="B6:B7"/>
    <mergeCell ref="C6:C7"/>
    <mergeCell ref="A4:E4"/>
    <mergeCell ref="A5:C5"/>
  </mergeCells>
  <conditionalFormatting sqref="D20:E20">
    <cfRule type="cellIs" dxfId="53" priority="1" operator="equal">
      <formula>"No"</formula>
    </cfRule>
  </conditionalFormatting>
  <dataValidations count="9">
    <dataValidation allowBlank="1" showInputMessage="1" showErrorMessage="1" prompt="Answer each question separately for staff on the Big Island from staff on all other islands." sqref="F7" xr:uid="{00000000-0002-0000-1000-000000000000}"/>
    <dataValidation allowBlank="1" showInputMessage="1" showErrorMessage="1" prompt="If “No” appears on this Line, review and revise the appropriate hours." sqref="F20" xr:uid="{00000000-0002-0000-1000-000001000000}"/>
    <dataValidation allowBlank="1" showInputMessage="1" showErrorMessage="1" prompt="Examples include staff meetings, filing employer-required paperwork (not related to service delivery), and receiving counseling from  supervisor.  Do not include time spent on training programs." sqref="F15" xr:uid="{00000000-0002-0000-1000-000004000000}"/>
    <dataValidation allowBlank="1" showInputMessage="1" showErrorMessage="1" prompt="Input the number of hours per week that a DSP spends on recordkeeping activities, other than documentation that occurs during the course of service provision.  Examples could include case notes and incident reports." sqref="F14" xr:uid="{00000000-0002-0000-1000-000005000000}"/>
    <dataValidation allowBlank="1" showInputMessage="1" showErrorMessage="1" prompt="Input the number of hours per week that a direct care worker is providing other direct care services (for example, CLS-G)." sqref="F11" xr:uid="{00000000-0002-0000-1000-000007000000}"/>
    <dataValidation allowBlank="1" showInputMessage="1" showErrorMessage="1" prompt="See p. 6 of the instructions." sqref="F8" xr:uid="{420DCCF5-D983-4805-B851-A46689654D06}"/>
    <dataValidation allowBlank="1" showErrorMessage="1" prompt="Enter a job category that is considered to be a Behavioral Health Professional._x000a_" sqref="B8:B20" xr:uid="{00000000-0002-0000-1000-000002000000}"/>
    <dataValidation allowBlank="1" showInputMessage="1" showErrorMessage="1" prompt="Report time direct support staff spend on preparing the program before individuals arrive and service begins and on cleaning-up after individuals have left." sqref="F16" xr:uid="{64BC2382-07DF-4409-93FA-78A0CC952DF9}"/>
    <dataValidation allowBlank="1" showInputMessage="1" showErrorMessage="1" prompt="On Lines 9 through 11, report time attributed to other activities not already captured in the activities listed in Lines 2 through 8." sqref="F17:F19" xr:uid="{A17D3751-E14E-4524-B2D8-DFD84FC37A31}"/>
  </dataValidations>
  <printOptions horizontalCentered="1"/>
  <pageMargins left="0.25" right="0.25"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dimension ref="A1:F20"/>
  <sheetViews>
    <sheetView showGridLines="0" zoomScaleNormal="100" zoomScaleSheetLayoutView="100" workbookViewId="0">
      <selection activeCell="D9" sqref="D9"/>
    </sheetView>
  </sheetViews>
  <sheetFormatPr defaultColWidth="9.140625" defaultRowHeight="15" x14ac:dyDescent="0.2"/>
  <cols>
    <col min="1" max="1" width="5.7109375" style="3" customWidth="1"/>
    <col min="2" max="2" width="93.7109375" style="1" customWidth="1"/>
    <col min="3" max="5" width="11.140625" style="3" customWidth="1"/>
    <col min="6" max="6" width="4.7109375" style="1" customWidth="1"/>
    <col min="7" max="16384" width="9.140625" style="1"/>
  </cols>
  <sheetData>
    <row r="1" spans="1:6" s="4" customFormat="1" x14ac:dyDescent="0.2">
      <c r="A1" s="758" t="str">
        <f>IF(ISBLANK('Contact Info &amp; Revenues'!C7),"",'Contact Info &amp; Revenues'!C7)</f>
        <v/>
      </c>
      <c r="B1" s="758"/>
      <c r="C1" s="758"/>
      <c r="D1" s="758"/>
      <c r="E1" s="758"/>
    </row>
    <row r="2" spans="1:6" s="4" customFormat="1" x14ac:dyDescent="0.2">
      <c r="B2" s="3"/>
      <c r="C2" s="3"/>
      <c r="D2" s="3"/>
      <c r="E2" s="3"/>
    </row>
    <row r="3" spans="1:6" s="4" customFormat="1" ht="15.75" x14ac:dyDescent="0.2">
      <c r="A3" s="829" t="s">
        <v>173</v>
      </c>
      <c r="B3" s="829"/>
      <c r="C3" s="829"/>
      <c r="D3" s="829"/>
      <c r="E3" s="829"/>
    </row>
    <row r="4" spans="1:6" s="4" customFormat="1" x14ac:dyDescent="0.2">
      <c r="A4" s="830"/>
      <c r="B4" s="830"/>
      <c r="C4" s="830"/>
      <c r="D4" s="830"/>
      <c r="E4" s="830"/>
    </row>
    <row r="5" spans="1:6" x14ac:dyDescent="0.2">
      <c r="A5" s="831" t="s">
        <v>336</v>
      </c>
      <c r="B5" s="831"/>
      <c r="C5" s="831"/>
      <c r="D5" s="70"/>
      <c r="E5" s="1"/>
    </row>
    <row r="6" spans="1:6" s="2" customFormat="1" ht="30.75" customHeight="1" x14ac:dyDescent="0.2">
      <c r="A6" s="832" t="s">
        <v>3</v>
      </c>
      <c r="B6" s="834" t="s">
        <v>10</v>
      </c>
      <c r="C6" s="892" t="s">
        <v>0</v>
      </c>
      <c r="D6" s="890" t="s">
        <v>104</v>
      </c>
      <c r="E6" s="891"/>
    </row>
    <row r="7" spans="1:6" s="2" customFormat="1" ht="28.5" x14ac:dyDescent="0.2">
      <c r="A7" s="833"/>
      <c r="B7" s="835"/>
      <c r="C7" s="893"/>
      <c r="D7" s="140" t="s">
        <v>113</v>
      </c>
      <c r="E7" s="139" t="s">
        <v>112</v>
      </c>
      <c r="F7" s="708" t="s">
        <v>107</v>
      </c>
    </row>
    <row r="8" spans="1:6" ht="15.75" x14ac:dyDescent="0.2">
      <c r="A8" s="133"/>
      <c r="B8" s="29" t="s">
        <v>323</v>
      </c>
      <c r="C8" s="30"/>
      <c r="D8" s="52"/>
      <c r="E8" s="81"/>
      <c r="F8" s="629" t="s">
        <v>107</v>
      </c>
    </row>
    <row r="9" spans="1:6" x14ac:dyDescent="0.2">
      <c r="A9" s="131">
        <v>1</v>
      </c>
      <c r="B9" s="10" t="s">
        <v>8</v>
      </c>
      <c r="C9" s="12">
        <v>35</v>
      </c>
      <c r="D9" s="414"/>
      <c r="E9" s="415"/>
    </row>
    <row r="10" spans="1:6" x14ac:dyDescent="0.2">
      <c r="A10" s="131">
        <f>A9+1</f>
        <v>2</v>
      </c>
      <c r="B10" s="16" t="s">
        <v>154</v>
      </c>
      <c r="C10" s="11">
        <v>12</v>
      </c>
      <c r="D10" s="414"/>
      <c r="E10" s="415"/>
    </row>
    <row r="11" spans="1:6" ht="15.75" x14ac:dyDescent="0.2">
      <c r="A11" s="131">
        <f t="shared" ref="A11:A20" si="0">A10+1</f>
        <v>3</v>
      </c>
      <c r="B11" s="16" t="s">
        <v>61</v>
      </c>
      <c r="C11" s="11">
        <v>20</v>
      </c>
      <c r="D11" s="414"/>
      <c r="E11" s="415"/>
      <c r="F11" s="427" t="s">
        <v>107</v>
      </c>
    </row>
    <row r="12" spans="1:6" x14ac:dyDescent="0.2">
      <c r="A12" s="131">
        <f t="shared" si="0"/>
        <v>4</v>
      </c>
      <c r="B12" s="16" t="s">
        <v>96</v>
      </c>
      <c r="C12" s="11">
        <v>0.75</v>
      </c>
      <c r="D12" s="414"/>
      <c r="E12" s="415"/>
    </row>
    <row r="13" spans="1:6" x14ac:dyDescent="0.2">
      <c r="A13" s="131">
        <f t="shared" si="0"/>
        <v>5</v>
      </c>
      <c r="B13" s="16" t="s">
        <v>249</v>
      </c>
      <c r="C13" s="11">
        <v>0.5</v>
      </c>
      <c r="D13" s="414"/>
      <c r="E13" s="415"/>
    </row>
    <row r="14" spans="1:6" ht="15.75" x14ac:dyDescent="0.2">
      <c r="A14" s="131">
        <f t="shared" si="0"/>
        <v>6</v>
      </c>
      <c r="B14" s="16" t="s">
        <v>57</v>
      </c>
      <c r="C14" s="11">
        <v>0.75</v>
      </c>
      <c r="D14" s="414"/>
      <c r="E14" s="415"/>
      <c r="F14" s="427" t="s">
        <v>107</v>
      </c>
    </row>
    <row r="15" spans="1:6" ht="15.75" x14ac:dyDescent="0.2">
      <c r="A15" s="131">
        <f t="shared" si="0"/>
        <v>7</v>
      </c>
      <c r="B15" s="17" t="s">
        <v>7</v>
      </c>
      <c r="C15" s="11">
        <v>0.5</v>
      </c>
      <c r="D15" s="414"/>
      <c r="E15" s="415"/>
      <c r="F15" s="427" t="s">
        <v>107</v>
      </c>
    </row>
    <row r="16" spans="1:6" ht="15.75" x14ac:dyDescent="0.2">
      <c r="A16" s="131">
        <f t="shared" si="0"/>
        <v>8</v>
      </c>
      <c r="B16" s="16" t="s">
        <v>14</v>
      </c>
      <c r="C16" s="11">
        <v>0.5</v>
      </c>
      <c r="D16" s="414"/>
      <c r="E16" s="415"/>
      <c r="F16" s="427" t="s">
        <v>107</v>
      </c>
    </row>
    <row r="17" spans="1:6" ht="15.75" x14ac:dyDescent="0.2">
      <c r="A17" s="131">
        <f t="shared" si="0"/>
        <v>9</v>
      </c>
      <c r="B17" s="420" t="s">
        <v>39</v>
      </c>
      <c r="C17" s="11">
        <v>0</v>
      </c>
      <c r="D17" s="414"/>
      <c r="E17" s="415"/>
      <c r="F17" s="629" t="s">
        <v>107</v>
      </c>
    </row>
    <row r="18" spans="1:6" ht="15.75" x14ac:dyDescent="0.2">
      <c r="A18" s="131">
        <f t="shared" si="0"/>
        <v>10</v>
      </c>
      <c r="B18" s="420" t="s">
        <v>39</v>
      </c>
      <c r="C18" s="11">
        <v>0</v>
      </c>
      <c r="D18" s="414"/>
      <c r="E18" s="415"/>
      <c r="F18" s="629" t="s">
        <v>107</v>
      </c>
    </row>
    <row r="19" spans="1:6" ht="15.75" x14ac:dyDescent="0.2">
      <c r="A19" s="131">
        <f t="shared" si="0"/>
        <v>11</v>
      </c>
      <c r="B19" s="420" t="s">
        <v>39</v>
      </c>
      <c r="C19" s="11">
        <v>0</v>
      </c>
      <c r="D19" s="414"/>
      <c r="E19" s="415"/>
      <c r="F19" s="629" t="s">
        <v>107</v>
      </c>
    </row>
    <row r="20" spans="1:6" ht="15.75" x14ac:dyDescent="0.2">
      <c r="A20" s="132">
        <f t="shared" si="0"/>
        <v>12</v>
      </c>
      <c r="B20" s="136" t="s">
        <v>160</v>
      </c>
      <c r="C20" s="143" t="str">
        <f>IF(C9=SUM(C10:C19),"Yes","No")</f>
        <v>Yes</v>
      </c>
      <c r="D20" s="147" t="str">
        <f>IF(D9=SUM(D10:D19),"Yes","No")</f>
        <v>Yes</v>
      </c>
      <c r="E20" s="151" t="str">
        <f>IF(E9=SUM(E10:E19),"Yes","No")</f>
        <v>Yes</v>
      </c>
      <c r="F20" s="710" t="s">
        <v>107</v>
      </c>
    </row>
  </sheetData>
  <sheetProtection algorithmName="SHA-512" hashValue="Pqgqh9hkSNt/tZGzfNEDmdGrXy2eUFvl9LrMQAnjDXZ+I1GM6JKu07AgGL6l/KeuJb3Jf9rI6DRenKzMgs3RNQ==" saltValue="+M0tmqzvaJ9AKnRx13iqTg==" spinCount="100000" sheet="1" objects="1" scenarios="1"/>
  <mergeCells count="8">
    <mergeCell ref="A1:E1"/>
    <mergeCell ref="A3:E3"/>
    <mergeCell ref="A6:A7"/>
    <mergeCell ref="B6:B7"/>
    <mergeCell ref="C6:C7"/>
    <mergeCell ref="D6:E6"/>
    <mergeCell ref="A4:E4"/>
    <mergeCell ref="A5:C5"/>
  </mergeCells>
  <conditionalFormatting sqref="D20:E20">
    <cfRule type="cellIs" dxfId="52" priority="1" operator="equal">
      <formula>"No"</formula>
    </cfRule>
  </conditionalFormatting>
  <dataValidations count="9">
    <dataValidation allowBlank="1" showInputMessage="1" showErrorMessage="1" prompt="If “No” appears on this Line, review and revise the appropriate hours." sqref="F20" xr:uid="{00000000-0002-0000-1100-000000000000}"/>
    <dataValidation allowBlank="1" showInputMessage="1" showErrorMessage="1" prompt="Answer each question separately for staff on the Big Island from staff on all other islands." sqref="F7" xr:uid="{219D122D-16C5-49FB-8084-8AAC3D299EFF}"/>
    <dataValidation allowBlank="1" showInputMessage="1" showErrorMessage="1" prompt="Examples include staff meetings, filing employer-required paperwork (not related to service delivery), and receiving counseling from  supervisor.  Do not include time spent on training programs." sqref="F15" xr:uid="{00000000-0002-0000-1100-000003000000}"/>
    <dataValidation allowBlank="1" showInputMessage="1" showErrorMessage="1" prompt="Input the number of hours per week that a DSP spends on recordkeeping activities, other than documentation that occurs during the course of service provision.  Examples could include case notes and incident reports." sqref="F14" xr:uid="{00000000-0002-0000-1100-000004000000}"/>
    <dataValidation allowBlank="1" showInputMessage="1" showErrorMessage="1" prompt="Input the number of hours per week that a direct care worker is providing other direct care services (for example, ADH)." sqref="F11" xr:uid="{00000000-0002-0000-1100-000006000000}"/>
    <dataValidation allowBlank="1" showInputMessage="1" showErrorMessage="1" prompt="See p. 6 of the instructions." sqref="F8" xr:uid="{C2728E55-3A03-4A36-A8BC-A37A227DCF7B}"/>
    <dataValidation allowBlank="1" showErrorMessage="1" prompt="Enter a job category that is considered to be a Behavioral Health Professional._x000a_" sqref="B8:B20" xr:uid="{00000000-0002-0000-1100-000002000000}"/>
    <dataValidation allowBlank="1" showInputMessage="1" showErrorMessage="1" prompt="Report time direct support staff spend on preparing the program before individuals arrive and service begins and on cleaning-up after individuals have left." sqref="F16" xr:uid="{9D2B178C-1AA6-4250-A5DA-7DD9CA5AAEEA}"/>
    <dataValidation allowBlank="1" showInputMessage="1" showErrorMessage="1" prompt="On Lines 9 through 11, report time attributed to other activities not already captured in the activities listed in Lines 2 through 8." sqref="F17:F19" xr:uid="{B76B8143-0C32-4403-A58A-76B9A9965A77}"/>
  </dataValidations>
  <printOptions horizontalCentered="1"/>
  <pageMargins left="0.25" right="0.25"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AW78"/>
  <sheetViews>
    <sheetView showGridLines="0" zoomScaleNormal="100" zoomScaleSheetLayoutView="100" workbookViewId="0">
      <selection activeCell="L8" sqref="L8"/>
    </sheetView>
  </sheetViews>
  <sheetFormatPr defaultColWidth="9.140625" defaultRowHeight="15" x14ac:dyDescent="0.2"/>
  <cols>
    <col min="1" max="1" width="5.7109375" style="3" customWidth="1"/>
    <col min="2" max="2" width="68.28515625" style="2" customWidth="1"/>
    <col min="3" max="3" width="16" style="3" bestFit="1" customWidth="1"/>
    <col min="4" max="6" width="16" style="3" customWidth="1"/>
    <col min="7" max="7" width="3.7109375" style="706" customWidth="1"/>
    <col min="8" max="8" width="68.28515625" style="2" customWidth="1"/>
    <col min="9" max="9" width="16" style="3" bestFit="1" customWidth="1"/>
    <col min="10" max="12" width="16" style="3" customWidth="1"/>
    <col min="13" max="13" width="3.7109375" style="706" customWidth="1"/>
    <col min="14" max="14" width="68.28515625" style="2" customWidth="1"/>
    <col min="15" max="15" width="16" style="3" bestFit="1" customWidth="1"/>
    <col min="16" max="18" width="16" style="3" customWidth="1"/>
    <col min="19" max="19" width="3.7109375" style="706" customWidth="1"/>
    <col min="20" max="20" width="68.28515625" style="2" customWidth="1"/>
    <col min="21" max="21" width="16" style="3" bestFit="1" customWidth="1"/>
    <col min="22" max="24" width="16" style="3" customWidth="1"/>
    <col min="25" max="25" width="3.7109375" style="706" customWidth="1"/>
    <col min="26" max="26" width="68.28515625" style="2" customWidth="1"/>
    <col min="27" max="27" width="16" style="3" bestFit="1" customWidth="1"/>
    <col min="28" max="30" width="16" style="3" customWidth="1"/>
    <col min="31" max="31" width="3.7109375" style="706" customWidth="1"/>
    <col min="32" max="32" width="68.28515625" style="2" customWidth="1"/>
    <col min="33" max="33" width="16" style="3" bestFit="1" customWidth="1"/>
    <col min="34" max="36" width="16" style="3" customWidth="1"/>
    <col min="37" max="37" width="3.7109375" style="706" customWidth="1"/>
    <col min="38" max="38" width="68.28515625" style="2" customWidth="1"/>
    <col min="39" max="39" width="16" style="3" bestFit="1" customWidth="1"/>
    <col min="40" max="42" width="16" style="3" customWidth="1"/>
    <col min="43" max="43" width="3.7109375" style="706" customWidth="1"/>
    <col min="44" max="44" width="68.28515625" style="2" customWidth="1"/>
    <col min="45" max="45" width="16" style="3" bestFit="1" customWidth="1"/>
    <col min="46" max="48" width="16" style="3" customWidth="1"/>
    <col min="49" max="49" width="3.7109375" style="706" customWidth="1"/>
    <col min="50" max="16384" width="9.140625" style="1"/>
  </cols>
  <sheetData>
    <row r="1" spans="1:49" s="4" customFormat="1" x14ac:dyDescent="0.2">
      <c r="A1" s="1"/>
      <c r="B1" s="758" t="str">
        <f>IF(ISBLANK('Contact Info &amp; Revenues'!C7),"",'Contact Info &amp; Revenues'!C7)</f>
        <v/>
      </c>
      <c r="C1" s="758"/>
      <c r="D1" s="758"/>
      <c r="E1" s="758"/>
      <c r="F1" s="758"/>
      <c r="G1" s="705"/>
      <c r="H1" s="758" t="str">
        <f>IF(ISBLANK('Contact Info &amp; Revenues'!$C7),"",'Contact Info &amp; Revenues'!$C7)</f>
        <v/>
      </c>
      <c r="I1" s="758"/>
      <c r="J1" s="758"/>
      <c r="K1" s="758"/>
      <c r="L1" s="758"/>
      <c r="M1" s="705"/>
      <c r="N1" s="758" t="str">
        <f>IF(ISBLANK('Contact Info &amp; Revenues'!$C7),"",'Contact Info &amp; Revenues'!$C7)</f>
        <v/>
      </c>
      <c r="O1" s="758"/>
      <c r="P1" s="758"/>
      <c r="Q1" s="758"/>
      <c r="R1" s="758"/>
      <c r="S1" s="705"/>
      <c r="T1" s="758" t="str">
        <f>IF(ISBLANK('Contact Info &amp; Revenues'!$C7),"",'Contact Info &amp; Revenues'!$C7)</f>
        <v/>
      </c>
      <c r="U1" s="758"/>
      <c r="V1" s="758"/>
      <c r="W1" s="758"/>
      <c r="X1" s="758"/>
      <c r="Y1" s="705"/>
      <c r="Z1" s="758" t="str">
        <f>IF(ISBLANK('Contact Info &amp; Revenues'!$C7),"",'Contact Info &amp; Revenues'!$C7)</f>
        <v/>
      </c>
      <c r="AA1" s="758"/>
      <c r="AB1" s="758"/>
      <c r="AC1" s="758"/>
      <c r="AD1" s="758"/>
      <c r="AE1" s="705"/>
      <c r="AF1" s="758" t="str">
        <f>IF(ISBLANK('Contact Info &amp; Revenues'!$C7),"",'Contact Info &amp; Revenues'!$C7)</f>
        <v/>
      </c>
      <c r="AG1" s="758"/>
      <c r="AH1" s="758"/>
      <c r="AI1" s="758"/>
      <c r="AJ1" s="758"/>
      <c r="AK1" s="705"/>
      <c r="AL1" s="758" t="str">
        <f>IF(ISBLANK('Contact Info &amp; Revenues'!$C7),"",'Contact Info &amp; Revenues'!$C7)</f>
        <v/>
      </c>
      <c r="AM1" s="758"/>
      <c r="AN1" s="758"/>
      <c r="AO1" s="758"/>
      <c r="AP1" s="758"/>
      <c r="AQ1" s="705"/>
      <c r="AR1" s="758" t="str">
        <f>IF(ISBLANK('Contact Info &amp; Revenues'!$C7),"",'Contact Info &amp; Revenues'!$C7)</f>
        <v/>
      </c>
      <c r="AS1" s="758"/>
      <c r="AT1" s="758"/>
      <c r="AU1" s="758"/>
      <c r="AV1" s="758"/>
      <c r="AW1" s="705"/>
    </row>
    <row r="2" spans="1:49" s="4" customFormat="1" x14ac:dyDescent="0.2">
      <c r="B2" s="156"/>
      <c r="C2" s="3"/>
      <c r="D2" s="3"/>
      <c r="E2" s="3"/>
      <c r="F2" s="3"/>
      <c r="G2" s="705"/>
      <c r="H2" s="156"/>
      <c r="I2" s="3"/>
      <c r="J2" s="3"/>
      <c r="K2" s="3"/>
      <c r="L2" s="3"/>
      <c r="M2" s="705"/>
      <c r="N2" s="156"/>
      <c r="O2" s="3"/>
      <c r="P2" s="3"/>
      <c r="Q2" s="3"/>
      <c r="R2" s="3"/>
      <c r="S2" s="705"/>
      <c r="T2" s="156"/>
      <c r="U2" s="3"/>
      <c r="V2" s="3"/>
      <c r="W2" s="3"/>
      <c r="X2" s="3"/>
      <c r="Y2" s="705"/>
      <c r="Z2" s="156"/>
      <c r="AA2" s="3"/>
      <c r="AB2" s="3"/>
      <c r="AC2" s="3"/>
      <c r="AD2" s="3"/>
      <c r="AE2" s="705"/>
      <c r="AF2" s="156"/>
      <c r="AG2" s="3"/>
      <c r="AH2" s="3"/>
      <c r="AI2" s="3"/>
      <c r="AJ2" s="3"/>
      <c r="AK2" s="705"/>
      <c r="AL2" s="156"/>
      <c r="AM2" s="3"/>
      <c r="AN2" s="3"/>
      <c r="AO2" s="3"/>
      <c r="AP2" s="3"/>
      <c r="AQ2" s="705"/>
      <c r="AR2" s="156"/>
      <c r="AS2" s="3"/>
      <c r="AT2" s="3"/>
      <c r="AU2" s="3"/>
      <c r="AV2" s="3"/>
      <c r="AW2" s="705"/>
    </row>
    <row r="3" spans="1:49" s="4" customFormat="1" ht="30" customHeight="1" x14ac:dyDescent="0.2">
      <c r="B3" s="840" t="s">
        <v>457</v>
      </c>
      <c r="C3" s="840"/>
      <c r="D3" s="840"/>
      <c r="E3" s="840"/>
      <c r="F3" s="840"/>
      <c r="G3" s="705"/>
      <c r="H3" s="840" t="s">
        <v>457</v>
      </c>
      <c r="I3" s="840"/>
      <c r="J3" s="840"/>
      <c r="K3" s="840"/>
      <c r="L3" s="840"/>
      <c r="M3" s="705"/>
      <c r="N3" s="840" t="s">
        <v>457</v>
      </c>
      <c r="O3" s="840"/>
      <c r="P3" s="840"/>
      <c r="Q3" s="840"/>
      <c r="R3" s="840"/>
      <c r="S3" s="705"/>
      <c r="T3" s="840" t="s">
        <v>457</v>
      </c>
      <c r="U3" s="840"/>
      <c r="V3" s="840"/>
      <c r="W3" s="840"/>
      <c r="X3" s="840"/>
      <c r="Y3" s="705"/>
      <c r="Z3" s="840" t="s">
        <v>457</v>
      </c>
      <c r="AA3" s="840"/>
      <c r="AB3" s="840"/>
      <c r="AC3" s="840"/>
      <c r="AD3" s="840"/>
      <c r="AE3" s="705"/>
      <c r="AF3" s="840" t="s">
        <v>457</v>
      </c>
      <c r="AG3" s="840"/>
      <c r="AH3" s="840"/>
      <c r="AI3" s="840"/>
      <c r="AJ3" s="840"/>
      <c r="AK3" s="705"/>
      <c r="AL3" s="840" t="s">
        <v>457</v>
      </c>
      <c r="AM3" s="840"/>
      <c r="AN3" s="840"/>
      <c r="AO3" s="840"/>
      <c r="AP3" s="840"/>
      <c r="AQ3" s="705"/>
      <c r="AR3" s="840" t="s">
        <v>457</v>
      </c>
      <c r="AS3" s="840"/>
      <c r="AT3" s="840"/>
      <c r="AU3" s="840"/>
      <c r="AV3" s="840"/>
      <c r="AW3" s="705"/>
    </row>
    <row r="4" spans="1:49" s="4" customFormat="1" ht="15" customHeight="1" x14ac:dyDescent="0.2">
      <c r="A4" s="900"/>
      <c r="B4" s="900"/>
      <c r="C4" s="900"/>
      <c r="D4" s="900"/>
      <c r="E4" s="900"/>
      <c r="F4" s="900"/>
      <c r="G4" s="705"/>
      <c r="H4" s="900"/>
      <c r="I4" s="900"/>
      <c r="J4" s="900"/>
      <c r="K4" s="900"/>
      <c r="L4" s="900"/>
      <c r="M4" s="705"/>
      <c r="N4" s="900"/>
      <c r="O4" s="900"/>
      <c r="P4" s="900"/>
      <c r="Q4" s="900"/>
      <c r="R4" s="900"/>
      <c r="S4" s="705"/>
      <c r="T4" s="900"/>
      <c r="U4" s="900"/>
      <c r="V4" s="900"/>
      <c r="W4" s="900"/>
      <c r="X4" s="900"/>
      <c r="Y4" s="705"/>
      <c r="Z4" s="900"/>
      <c r="AA4" s="900"/>
      <c r="AB4" s="900"/>
      <c r="AC4" s="900"/>
      <c r="AD4" s="900"/>
      <c r="AE4" s="705"/>
      <c r="AF4" s="900"/>
      <c r="AG4" s="900"/>
      <c r="AH4" s="900"/>
      <c r="AI4" s="900"/>
      <c r="AJ4" s="900"/>
      <c r="AK4" s="705"/>
      <c r="AL4" s="900"/>
      <c r="AM4" s="900"/>
      <c r="AN4" s="900"/>
      <c r="AO4" s="900"/>
      <c r="AP4" s="900"/>
      <c r="AQ4" s="705"/>
      <c r="AR4" s="900"/>
      <c r="AS4" s="900"/>
      <c r="AT4" s="900"/>
      <c r="AU4" s="900"/>
      <c r="AV4" s="900"/>
      <c r="AW4" s="705"/>
    </row>
    <row r="5" spans="1:49" x14ac:dyDescent="0.2">
      <c r="A5" s="425" t="s">
        <v>336</v>
      </c>
      <c r="H5" s="425" t="s">
        <v>336</v>
      </c>
      <c r="N5" s="425" t="s">
        <v>336</v>
      </c>
      <c r="T5" s="425" t="s">
        <v>336</v>
      </c>
      <c r="Z5" s="425" t="s">
        <v>336</v>
      </c>
      <c r="AF5" s="425" t="s">
        <v>336</v>
      </c>
      <c r="AL5" s="425" t="s">
        <v>336</v>
      </c>
      <c r="AR5" s="425" t="s">
        <v>336</v>
      </c>
    </row>
    <row r="6" spans="1:49" s="2" customFormat="1" ht="15.75" customHeight="1" x14ac:dyDescent="0.2">
      <c r="A6" s="232" t="s">
        <v>3</v>
      </c>
      <c r="B6" s="909" t="s">
        <v>10</v>
      </c>
      <c r="C6" s="910"/>
      <c r="D6" s="911" t="s">
        <v>257</v>
      </c>
      <c r="E6" s="912"/>
      <c r="F6" s="913"/>
      <c r="G6" s="711"/>
      <c r="H6" s="909" t="s">
        <v>10</v>
      </c>
      <c r="I6" s="910"/>
      <c r="J6" s="911" t="s">
        <v>258</v>
      </c>
      <c r="K6" s="912"/>
      <c r="L6" s="913"/>
      <c r="M6" s="711"/>
      <c r="N6" s="909" t="s">
        <v>10</v>
      </c>
      <c r="O6" s="910"/>
      <c r="P6" s="911" t="s">
        <v>264</v>
      </c>
      <c r="Q6" s="912"/>
      <c r="R6" s="913"/>
      <c r="S6" s="711"/>
      <c r="T6" s="909" t="s">
        <v>10</v>
      </c>
      <c r="U6" s="910"/>
      <c r="V6" s="911" t="s">
        <v>263</v>
      </c>
      <c r="W6" s="912"/>
      <c r="X6" s="913"/>
      <c r="Y6" s="711"/>
      <c r="Z6" s="909" t="s">
        <v>10</v>
      </c>
      <c r="AA6" s="910"/>
      <c r="AB6" s="911" t="s">
        <v>262</v>
      </c>
      <c r="AC6" s="912"/>
      <c r="AD6" s="913"/>
      <c r="AE6" s="711"/>
      <c r="AF6" s="909" t="s">
        <v>10</v>
      </c>
      <c r="AG6" s="910"/>
      <c r="AH6" s="911" t="s">
        <v>261</v>
      </c>
      <c r="AI6" s="912"/>
      <c r="AJ6" s="913"/>
      <c r="AK6" s="711"/>
      <c r="AL6" s="909" t="s">
        <v>10</v>
      </c>
      <c r="AM6" s="910"/>
      <c r="AN6" s="911" t="s">
        <v>260</v>
      </c>
      <c r="AO6" s="912"/>
      <c r="AP6" s="913"/>
      <c r="AQ6" s="711"/>
      <c r="AR6" s="909" t="s">
        <v>10</v>
      </c>
      <c r="AS6" s="910"/>
      <c r="AT6" s="911" t="s">
        <v>259</v>
      </c>
      <c r="AU6" s="912"/>
      <c r="AV6" s="913"/>
      <c r="AW6" s="711"/>
    </row>
    <row r="7" spans="1:49" s="2" customFormat="1" x14ac:dyDescent="0.2">
      <c r="A7" s="233"/>
      <c r="B7" s="169" t="s">
        <v>16</v>
      </c>
      <c r="C7" s="52"/>
      <c r="D7" s="52"/>
      <c r="E7" s="52"/>
      <c r="F7" s="81"/>
      <c r="G7" s="707"/>
      <c r="H7" s="169" t="s">
        <v>16</v>
      </c>
      <c r="I7" s="52"/>
      <c r="J7" s="52"/>
      <c r="K7" s="52"/>
      <c r="L7" s="81"/>
      <c r="M7" s="707"/>
      <c r="N7" s="169" t="s">
        <v>16</v>
      </c>
      <c r="O7" s="52"/>
      <c r="P7" s="52"/>
      <c r="Q7" s="52"/>
      <c r="R7" s="81"/>
      <c r="S7" s="707"/>
      <c r="T7" s="169" t="s">
        <v>16</v>
      </c>
      <c r="U7" s="52"/>
      <c r="V7" s="52"/>
      <c r="W7" s="52"/>
      <c r="X7" s="81"/>
      <c r="Y7" s="707"/>
      <c r="Z7" s="169" t="s">
        <v>16</v>
      </c>
      <c r="AA7" s="52"/>
      <c r="AB7" s="52"/>
      <c r="AC7" s="52"/>
      <c r="AD7" s="81"/>
      <c r="AE7" s="707"/>
      <c r="AF7" s="169" t="s">
        <v>16</v>
      </c>
      <c r="AG7" s="52"/>
      <c r="AH7" s="52"/>
      <c r="AI7" s="52"/>
      <c r="AJ7" s="81"/>
      <c r="AK7" s="707"/>
      <c r="AL7" s="169" t="s">
        <v>16</v>
      </c>
      <c r="AM7" s="52"/>
      <c r="AN7" s="52"/>
      <c r="AO7" s="52"/>
      <c r="AP7" s="81"/>
      <c r="AQ7" s="707"/>
      <c r="AR7" s="169" t="s">
        <v>16</v>
      </c>
      <c r="AS7" s="52"/>
      <c r="AT7" s="52"/>
      <c r="AU7" s="52"/>
      <c r="AV7" s="81"/>
      <c r="AW7" s="707"/>
    </row>
    <row r="8" spans="1:49" s="2" customFormat="1" ht="15" customHeight="1" x14ac:dyDescent="0.2">
      <c r="A8" s="198">
        <v>1</v>
      </c>
      <c r="B8" s="901" t="s">
        <v>270</v>
      </c>
      <c r="C8" s="902"/>
      <c r="D8" s="902"/>
      <c r="E8" s="903"/>
      <c r="F8" s="243" t="s">
        <v>165</v>
      </c>
      <c r="G8" s="707"/>
      <c r="H8" s="901" t="s">
        <v>270</v>
      </c>
      <c r="I8" s="902"/>
      <c r="J8" s="902"/>
      <c r="K8" s="903"/>
      <c r="L8" s="374"/>
      <c r="M8" s="707"/>
      <c r="N8" s="901" t="s">
        <v>270</v>
      </c>
      <c r="O8" s="902"/>
      <c r="P8" s="902"/>
      <c r="Q8" s="903"/>
      <c r="R8" s="374"/>
      <c r="S8" s="707"/>
      <c r="T8" s="901" t="s">
        <v>270</v>
      </c>
      <c r="U8" s="902"/>
      <c r="V8" s="902"/>
      <c r="W8" s="903"/>
      <c r="X8" s="374"/>
      <c r="Y8" s="707"/>
      <c r="Z8" s="901" t="s">
        <v>270</v>
      </c>
      <c r="AA8" s="902"/>
      <c r="AB8" s="902"/>
      <c r="AC8" s="903"/>
      <c r="AD8" s="374"/>
      <c r="AE8" s="707"/>
      <c r="AF8" s="901" t="s">
        <v>270</v>
      </c>
      <c r="AG8" s="902"/>
      <c r="AH8" s="902"/>
      <c r="AI8" s="903"/>
      <c r="AJ8" s="374"/>
      <c r="AK8" s="707"/>
      <c r="AL8" s="901" t="s">
        <v>270</v>
      </c>
      <c r="AM8" s="902"/>
      <c r="AN8" s="902"/>
      <c r="AO8" s="903"/>
      <c r="AP8" s="374"/>
      <c r="AQ8" s="707"/>
      <c r="AR8" s="901" t="s">
        <v>270</v>
      </c>
      <c r="AS8" s="902"/>
      <c r="AT8" s="902"/>
      <c r="AU8" s="903"/>
      <c r="AV8" s="374"/>
      <c r="AW8" s="707"/>
    </row>
    <row r="9" spans="1:49" s="2" customFormat="1" ht="15" customHeight="1" x14ac:dyDescent="0.2">
      <c r="A9" s="198">
        <f>A8+1</f>
        <v>2</v>
      </c>
      <c r="B9" s="901" t="s">
        <v>271</v>
      </c>
      <c r="C9" s="902"/>
      <c r="D9" s="902"/>
      <c r="E9" s="903"/>
      <c r="F9" s="243" t="s">
        <v>89</v>
      </c>
      <c r="G9" s="711"/>
      <c r="H9" s="901" t="s">
        <v>271</v>
      </c>
      <c r="I9" s="902"/>
      <c r="J9" s="902"/>
      <c r="K9" s="903"/>
      <c r="L9" s="374"/>
      <c r="M9" s="711"/>
      <c r="N9" s="901" t="s">
        <v>271</v>
      </c>
      <c r="O9" s="902"/>
      <c r="P9" s="902"/>
      <c r="Q9" s="903"/>
      <c r="R9" s="374"/>
      <c r="S9" s="711"/>
      <c r="T9" s="901" t="s">
        <v>271</v>
      </c>
      <c r="U9" s="902"/>
      <c r="V9" s="902"/>
      <c r="W9" s="903"/>
      <c r="X9" s="374"/>
      <c r="Y9" s="711"/>
      <c r="Z9" s="901" t="s">
        <v>271</v>
      </c>
      <c r="AA9" s="902"/>
      <c r="AB9" s="902"/>
      <c r="AC9" s="903"/>
      <c r="AD9" s="374"/>
      <c r="AE9" s="711"/>
      <c r="AF9" s="901" t="s">
        <v>271</v>
      </c>
      <c r="AG9" s="902"/>
      <c r="AH9" s="902"/>
      <c r="AI9" s="903"/>
      <c r="AJ9" s="374"/>
      <c r="AK9" s="711"/>
      <c r="AL9" s="901" t="s">
        <v>271</v>
      </c>
      <c r="AM9" s="902"/>
      <c r="AN9" s="902"/>
      <c r="AO9" s="903"/>
      <c r="AP9" s="374"/>
      <c r="AQ9" s="711"/>
      <c r="AR9" s="901" t="s">
        <v>271</v>
      </c>
      <c r="AS9" s="902"/>
      <c r="AT9" s="902"/>
      <c r="AU9" s="903"/>
      <c r="AV9" s="374"/>
      <c r="AW9" s="711"/>
    </row>
    <row r="10" spans="1:49" s="2" customFormat="1" ht="15.75" customHeight="1" x14ac:dyDescent="0.2">
      <c r="A10" s="198">
        <f>A9+1</f>
        <v>3</v>
      </c>
      <c r="B10" s="901" t="s">
        <v>479</v>
      </c>
      <c r="C10" s="902"/>
      <c r="D10" s="902"/>
      <c r="E10" s="902"/>
      <c r="F10" s="243">
        <v>40</v>
      </c>
      <c r="G10" s="711" t="s">
        <v>107</v>
      </c>
      <c r="H10" s="901" t="s">
        <v>479</v>
      </c>
      <c r="I10" s="902"/>
      <c r="J10" s="902"/>
      <c r="K10" s="902"/>
      <c r="L10" s="413"/>
      <c r="M10" s="711" t="s">
        <v>107</v>
      </c>
      <c r="N10" s="901" t="s">
        <v>479</v>
      </c>
      <c r="O10" s="902"/>
      <c r="P10" s="902"/>
      <c r="Q10" s="902"/>
      <c r="R10" s="413"/>
      <c r="S10" s="711" t="s">
        <v>107</v>
      </c>
      <c r="T10" s="901" t="s">
        <v>479</v>
      </c>
      <c r="U10" s="902"/>
      <c r="V10" s="902"/>
      <c r="W10" s="902"/>
      <c r="X10" s="413"/>
      <c r="Y10" s="711" t="s">
        <v>107</v>
      </c>
      <c r="Z10" s="901" t="s">
        <v>479</v>
      </c>
      <c r="AA10" s="902"/>
      <c r="AB10" s="902"/>
      <c r="AC10" s="902"/>
      <c r="AD10" s="413"/>
      <c r="AE10" s="711" t="s">
        <v>107</v>
      </c>
      <c r="AF10" s="901" t="s">
        <v>479</v>
      </c>
      <c r="AG10" s="902"/>
      <c r="AH10" s="902"/>
      <c r="AI10" s="902"/>
      <c r="AJ10" s="413"/>
      <c r="AK10" s="711" t="s">
        <v>107</v>
      </c>
      <c r="AL10" s="901" t="s">
        <v>479</v>
      </c>
      <c r="AM10" s="902"/>
      <c r="AN10" s="902"/>
      <c r="AO10" s="902"/>
      <c r="AP10" s="413"/>
      <c r="AQ10" s="711" t="s">
        <v>107</v>
      </c>
      <c r="AR10" s="901" t="s">
        <v>479</v>
      </c>
      <c r="AS10" s="902"/>
      <c r="AT10" s="902"/>
      <c r="AU10" s="902"/>
      <c r="AV10" s="413"/>
      <c r="AW10" s="711" t="s">
        <v>107</v>
      </c>
    </row>
    <row r="11" spans="1:49" s="2" customFormat="1" ht="15.75" customHeight="1" x14ac:dyDescent="0.2">
      <c r="A11" s="198">
        <f>A10+1</f>
        <v>4</v>
      </c>
      <c r="B11" s="904" t="s">
        <v>480</v>
      </c>
      <c r="C11" s="905"/>
      <c r="D11" s="905"/>
      <c r="E11" s="905"/>
      <c r="F11" s="244">
        <v>40</v>
      </c>
      <c r="G11" s="711" t="s">
        <v>107</v>
      </c>
      <c r="H11" s="904" t="s">
        <v>480</v>
      </c>
      <c r="I11" s="905"/>
      <c r="J11" s="905"/>
      <c r="K11" s="905"/>
      <c r="L11" s="418"/>
      <c r="M11" s="711" t="s">
        <v>107</v>
      </c>
      <c r="N11" s="904" t="s">
        <v>480</v>
      </c>
      <c r="O11" s="905"/>
      <c r="P11" s="905"/>
      <c r="Q11" s="905"/>
      <c r="R11" s="418"/>
      <c r="S11" s="711" t="s">
        <v>107</v>
      </c>
      <c r="T11" s="904" t="s">
        <v>480</v>
      </c>
      <c r="U11" s="905"/>
      <c r="V11" s="905"/>
      <c r="W11" s="905"/>
      <c r="X11" s="418"/>
      <c r="Y11" s="711" t="s">
        <v>107</v>
      </c>
      <c r="Z11" s="904" t="s">
        <v>480</v>
      </c>
      <c r="AA11" s="905"/>
      <c r="AB11" s="905"/>
      <c r="AC11" s="905"/>
      <c r="AD11" s="418"/>
      <c r="AE11" s="711" t="s">
        <v>107</v>
      </c>
      <c r="AF11" s="904" t="s">
        <v>480</v>
      </c>
      <c r="AG11" s="905"/>
      <c r="AH11" s="905"/>
      <c r="AI11" s="905"/>
      <c r="AJ11" s="418"/>
      <c r="AK11" s="711" t="s">
        <v>107</v>
      </c>
      <c r="AL11" s="904" t="s">
        <v>480</v>
      </c>
      <c r="AM11" s="905"/>
      <c r="AN11" s="905"/>
      <c r="AO11" s="905"/>
      <c r="AP11" s="418"/>
      <c r="AQ11" s="711" t="s">
        <v>107</v>
      </c>
      <c r="AR11" s="904" t="s">
        <v>480</v>
      </c>
      <c r="AS11" s="905"/>
      <c r="AT11" s="905"/>
      <c r="AU11" s="905"/>
      <c r="AV11" s="418"/>
      <c r="AW11" s="711" t="s">
        <v>107</v>
      </c>
    </row>
    <row r="12" spans="1:49" s="2" customFormat="1" x14ac:dyDescent="0.2">
      <c r="A12" s="197"/>
      <c r="B12" s="223" t="s">
        <v>13</v>
      </c>
      <c r="C12" s="224"/>
      <c r="D12" s="9"/>
      <c r="E12" s="9"/>
      <c r="F12" s="145"/>
      <c r="G12" s="707"/>
      <c r="H12" s="223" t="s">
        <v>13</v>
      </c>
      <c r="I12" s="224"/>
      <c r="J12" s="9"/>
      <c r="K12" s="231"/>
      <c r="L12" s="234"/>
      <c r="M12" s="707"/>
      <c r="N12" s="223" t="s">
        <v>13</v>
      </c>
      <c r="O12" s="224"/>
      <c r="P12" s="9"/>
      <c r="Q12" s="231"/>
      <c r="R12" s="234"/>
      <c r="S12" s="707"/>
      <c r="T12" s="223" t="s">
        <v>13</v>
      </c>
      <c r="U12" s="224"/>
      <c r="V12" s="9"/>
      <c r="W12" s="231"/>
      <c r="X12" s="234"/>
      <c r="Y12" s="707"/>
      <c r="Z12" s="223" t="s">
        <v>13</v>
      </c>
      <c r="AA12" s="224"/>
      <c r="AB12" s="9"/>
      <c r="AC12" s="231"/>
      <c r="AD12" s="234"/>
      <c r="AE12" s="707"/>
      <c r="AF12" s="223" t="s">
        <v>13</v>
      </c>
      <c r="AG12" s="224"/>
      <c r="AH12" s="9"/>
      <c r="AI12" s="231"/>
      <c r="AJ12" s="234"/>
      <c r="AK12" s="707"/>
      <c r="AL12" s="223" t="s">
        <v>13</v>
      </c>
      <c r="AM12" s="224"/>
      <c r="AN12" s="9"/>
      <c r="AO12" s="231"/>
      <c r="AP12" s="234"/>
      <c r="AQ12" s="707"/>
      <c r="AR12" s="223" t="s">
        <v>13</v>
      </c>
      <c r="AS12" s="224"/>
      <c r="AT12" s="9"/>
      <c r="AU12" s="231"/>
      <c r="AV12" s="234"/>
      <c r="AW12" s="707"/>
    </row>
    <row r="13" spans="1:49" s="2" customFormat="1" ht="15" customHeight="1" x14ac:dyDescent="0.2">
      <c r="A13" s="222">
        <f>A11+1</f>
        <v>5</v>
      </c>
      <c r="B13" s="906" t="s">
        <v>548</v>
      </c>
      <c r="C13" s="907"/>
      <c r="D13" s="907"/>
      <c r="E13" s="908"/>
      <c r="F13" s="75">
        <v>250</v>
      </c>
      <c r="G13" s="711" t="s">
        <v>107</v>
      </c>
      <c r="H13" s="906" t="s">
        <v>548</v>
      </c>
      <c r="I13" s="907"/>
      <c r="J13" s="907"/>
      <c r="K13" s="908"/>
      <c r="L13" s="374"/>
      <c r="M13" s="711" t="s">
        <v>107</v>
      </c>
      <c r="N13" s="906" t="s">
        <v>548</v>
      </c>
      <c r="O13" s="907"/>
      <c r="P13" s="907"/>
      <c r="Q13" s="908"/>
      <c r="R13" s="374"/>
      <c r="S13" s="711" t="s">
        <v>107</v>
      </c>
      <c r="T13" s="906" t="s">
        <v>548</v>
      </c>
      <c r="U13" s="907"/>
      <c r="V13" s="907"/>
      <c r="W13" s="908"/>
      <c r="X13" s="374"/>
      <c r="Y13" s="711" t="s">
        <v>107</v>
      </c>
      <c r="Z13" s="906" t="s">
        <v>548</v>
      </c>
      <c r="AA13" s="907"/>
      <c r="AB13" s="907"/>
      <c r="AC13" s="908"/>
      <c r="AD13" s="374"/>
      <c r="AE13" s="711" t="s">
        <v>107</v>
      </c>
      <c r="AF13" s="906" t="s">
        <v>548</v>
      </c>
      <c r="AG13" s="907"/>
      <c r="AH13" s="907"/>
      <c r="AI13" s="908"/>
      <c r="AJ13" s="374"/>
      <c r="AK13" s="711" t="s">
        <v>107</v>
      </c>
      <c r="AL13" s="906" t="s">
        <v>548</v>
      </c>
      <c r="AM13" s="907"/>
      <c r="AN13" s="907"/>
      <c r="AO13" s="908"/>
      <c r="AP13" s="374"/>
      <c r="AQ13" s="711" t="s">
        <v>107</v>
      </c>
      <c r="AR13" s="906" t="s">
        <v>548</v>
      </c>
      <c r="AS13" s="907"/>
      <c r="AT13" s="907"/>
      <c r="AU13" s="908"/>
      <c r="AV13" s="374"/>
      <c r="AW13" s="711" t="s">
        <v>107</v>
      </c>
    </row>
    <row r="14" spans="1:49" s="2" customFormat="1" ht="15" customHeight="1" x14ac:dyDescent="0.2">
      <c r="A14" s="222">
        <f>A13+1</f>
        <v>6</v>
      </c>
      <c r="B14" s="901" t="s">
        <v>272</v>
      </c>
      <c r="C14" s="902"/>
      <c r="D14" s="902"/>
      <c r="E14" s="903"/>
      <c r="F14" s="235">
        <v>0.88</v>
      </c>
      <c r="G14" s="711" t="s">
        <v>107</v>
      </c>
      <c r="H14" s="901" t="s">
        <v>272</v>
      </c>
      <c r="I14" s="902"/>
      <c r="J14" s="902"/>
      <c r="K14" s="903"/>
      <c r="L14" s="485"/>
      <c r="M14" s="711" t="s">
        <v>107</v>
      </c>
      <c r="N14" s="901" t="s">
        <v>272</v>
      </c>
      <c r="O14" s="902"/>
      <c r="P14" s="902"/>
      <c r="Q14" s="903"/>
      <c r="R14" s="485"/>
      <c r="S14" s="711" t="s">
        <v>107</v>
      </c>
      <c r="T14" s="901" t="s">
        <v>272</v>
      </c>
      <c r="U14" s="902"/>
      <c r="V14" s="902"/>
      <c r="W14" s="903"/>
      <c r="X14" s="485"/>
      <c r="Y14" s="711" t="s">
        <v>107</v>
      </c>
      <c r="Z14" s="901" t="s">
        <v>272</v>
      </c>
      <c r="AA14" s="902"/>
      <c r="AB14" s="902"/>
      <c r="AC14" s="903"/>
      <c r="AD14" s="485"/>
      <c r="AE14" s="711" t="s">
        <v>107</v>
      </c>
      <c r="AF14" s="901" t="s">
        <v>272</v>
      </c>
      <c r="AG14" s="902"/>
      <c r="AH14" s="902"/>
      <c r="AI14" s="903"/>
      <c r="AJ14" s="485"/>
      <c r="AK14" s="711" t="s">
        <v>107</v>
      </c>
      <c r="AL14" s="901" t="s">
        <v>272</v>
      </c>
      <c r="AM14" s="902"/>
      <c r="AN14" s="902"/>
      <c r="AO14" s="903"/>
      <c r="AP14" s="485"/>
      <c r="AQ14" s="711" t="s">
        <v>107</v>
      </c>
      <c r="AR14" s="901" t="s">
        <v>272</v>
      </c>
      <c r="AS14" s="902"/>
      <c r="AT14" s="902"/>
      <c r="AU14" s="903"/>
      <c r="AV14" s="485"/>
      <c r="AW14" s="711" t="s">
        <v>107</v>
      </c>
    </row>
    <row r="15" spans="1:49" s="2" customFormat="1" ht="15.75" customHeight="1" x14ac:dyDescent="0.2">
      <c r="A15" s="198">
        <f t="shared" ref="A15:A17" si="0">A14+1</f>
        <v>7</v>
      </c>
      <c r="B15" s="901" t="s">
        <v>481</v>
      </c>
      <c r="C15" s="902"/>
      <c r="D15" s="902"/>
      <c r="E15" s="902"/>
      <c r="F15" s="245">
        <v>280</v>
      </c>
      <c r="G15" s="711" t="s">
        <v>107</v>
      </c>
      <c r="H15" s="901" t="s">
        <v>481</v>
      </c>
      <c r="I15" s="902"/>
      <c r="J15" s="902"/>
      <c r="K15" s="902"/>
      <c r="L15" s="413"/>
      <c r="M15" s="711" t="s">
        <v>107</v>
      </c>
      <c r="N15" s="901" t="s">
        <v>481</v>
      </c>
      <c r="O15" s="902"/>
      <c r="P15" s="902"/>
      <c r="Q15" s="902"/>
      <c r="R15" s="413"/>
      <c r="S15" s="711" t="s">
        <v>107</v>
      </c>
      <c r="T15" s="901" t="s">
        <v>481</v>
      </c>
      <c r="U15" s="902"/>
      <c r="V15" s="902"/>
      <c r="W15" s="902"/>
      <c r="X15" s="413"/>
      <c r="Y15" s="711" t="s">
        <v>107</v>
      </c>
      <c r="Z15" s="901" t="s">
        <v>481</v>
      </c>
      <c r="AA15" s="902"/>
      <c r="AB15" s="902"/>
      <c r="AC15" s="902"/>
      <c r="AD15" s="413"/>
      <c r="AE15" s="711" t="s">
        <v>107</v>
      </c>
      <c r="AF15" s="901" t="s">
        <v>481</v>
      </c>
      <c r="AG15" s="902"/>
      <c r="AH15" s="902"/>
      <c r="AI15" s="902"/>
      <c r="AJ15" s="413"/>
      <c r="AK15" s="711" t="s">
        <v>107</v>
      </c>
      <c r="AL15" s="901" t="s">
        <v>481</v>
      </c>
      <c r="AM15" s="902"/>
      <c r="AN15" s="902"/>
      <c r="AO15" s="902"/>
      <c r="AP15" s="413"/>
      <c r="AQ15" s="711" t="s">
        <v>107</v>
      </c>
      <c r="AR15" s="901" t="s">
        <v>481</v>
      </c>
      <c r="AS15" s="902"/>
      <c r="AT15" s="902"/>
      <c r="AU15" s="902"/>
      <c r="AV15" s="413"/>
      <c r="AW15" s="711" t="s">
        <v>107</v>
      </c>
    </row>
    <row r="16" spans="1:49" s="2" customFormat="1" ht="15.75" customHeight="1" x14ac:dyDescent="0.2">
      <c r="A16" s="198">
        <f t="shared" si="0"/>
        <v>8</v>
      </c>
      <c r="B16" s="901" t="s">
        <v>254</v>
      </c>
      <c r="C16" s="902"/>
      <c r="D16" s="902"/>
      <c r="E16" s="903"/>
      <c r="F16" s="158">
        <v>1500</v>
      </c>
      <c r="G16" s="711" t="s">
        <v>107</v>
      </c>
      <c r="H16" s="901" t="s">
        <v>254</v>
      </c>
      <c r="I16" s="902"/>
      <c r="J16" s="902"/>
      <c r="K16" s="903"/>
      <c r="L16" s="413"/>
      <c r="M16" s="711" t="s">
        <v>107</v>
      </c>
      <c r="N16" s="901" t="s">
        <v>254</v>
      </c>
      <c r="O16" s="902"/>
      <c r="P16" s="902"/>
      <c r="Q16" s="903"/>
      <c r="R16" s="413"/>
      <c r="S16" s="711" t="s">
        <v>107</v>
      </c>
      <c r="T16" s="901" t="s">
        <v>254</v>
      </c>
      <c r="U16" s="902"/>
      <c r="V16" s="902"/>
      <c r="W16" s="903"/>
      <c r="X16" s="413"/>
      <c r="Y16" s="711" t="s">
        <v>107</v>
      </c>
      <c r="Z16" s="901" t="s">
        <v>254</v>
      </c>
      <c r="AA16" s="902"/>
      <c r="AB16" s="902"/>
      <c r="AC16" s="903"/>
      <c r="AD16" s="413"/>
      <c r="AE16" s="711" t="s">
        <v>107</v>
      </c>
      <c r="AF16" s="901" t="s">
        <v>254</v>
      </c>
      <c r="AG16" s="902"/>
      <c r="AH16" s="902"/>
      <c r="AI16" s="903"/>
      <c r="AJ16" s="413"/>
      <c r="AK16" s="711" t="s">
        <v>107</v>
      </c>
      <c r="AL16" s="901" t="s">
        <v>254</v>
      </c>
      <c r="AM16" s="902"/>
      <c r="AN16" s="902"/>
      <c r="AO16" s="903"/>
      <c r="AP16" s="413"/>
      <c r="AQ16" s="711" t="s">
        <v>107</v>
      </c>
      <c r="AR16" s="901" t="s">
        <v>254</v>
      </c>
      <c r="AS16" s="902"/>
      <c r="AT16" s="902"/>
      <c r="AU16" s="903"/>
      <c r="AV16" s="413"/>
      <c r="AW16" s="711" t="s">
        <v>107</v>
      </c>
    </row>
    <row r="17" spans="1:49" s="2" customFormat="1" ht="15.75" customHeight="1" x14ac:dyDescent="0.2">
      <c r="A17" s="198">
        <f t="shared" si="0"/>
        <v>9</v>
      </c>
      <c r="B17" s="901" t="s">
        <v>255</v>
      </c>
      <c r="C17" s="902"/>
      <c r="D17" s="902"/>
      <c r="E17" s="903"/>
      <c r="F17" s="196">
        <v>0.75</v>
      </c>
      <c r="G17" s="711" t="s">
        <v>107</v>
      </c>
      <c r="H17" s="901" t="s">
        <v>255</v>
      </c>
      <c r="I17" s="902"/>
      <c r="J17" s="902"/>
      <c r="K17" s="903"/>
      <c r="L17" s="486"/>
      <c r="M17" s="711" t="s">
        <v>107</v>
      </c>
      <c r="N17" s="901" t="s">
        <v>255</v>
      </c>
      <c r="O17" s="902"/>
      <c r="P17" s="902"/>
      <c r="Q17" s="903"/>
      <c r="R17" s="486"/>
      <c r="S17" s="711" t="s">
        <v>107</v>
      </c>
      <c r="T17" s="901" t="s">
        <v>255</v>
      </c>
      <c r="U17" s="902"/>
      <c r="V17" s="902"/>
      <c r="W17" s="903"/>
      <c r="X17" s="486"/>
      <c r="Y17" s="711" t="s">
        <v>107</v>
      </c>
      <c r="Z17" s="901" t="s">
        <v>255</v>
      </c>
      <c r="AA17" s="902"/>
      <c r="AB17" s="902"/>
      <c r="AC17" s="903"/>
      <c r="AD17" s="486"/>
      <c r="AE17" s="711" t="s">
        <v>107</v>
      </c>
      <c r="AF17" s="901" t="s">
        <v>255</v>
      </c>
      <c r="AG17" s="902"/>
      <c r="AH17" s="902"/>
      <c r="AI17" s="903"/>
      <c r="AJ17" s="486"/>
      <c r="AK17" s="711" t="s">
        <v>107</v>
      </c>
      <c r="AL17" s="901" t="s">
        <v>255</v>
      </c>
      <c r="AM17" s="902"/>
      <c r="AN17" s="902"/>
      <c r="AO17" s="903"/>
      <c r="AP17" s="486"/>
      <c r="AQ17" s="711" t="s">
        <v>107</v>
      </c>
      <c r="AR17" s="901" t="s">
        <v>255</v>
      </c>
      <c r="AS17" s="902"/>
      <c r="AT17" s="902"/>
      <c r="AU17" s="903"/>
      <c r="AV17" s="486"/>
      <c r="AW17" s="711" t="s">
        <v>107</v>
      </c>
    </row>
    <row r="18" spans="1:49" s="2" customFormat="1" ht="15.75" x14ac:dyDescent="0.2">
      <c r="A18" s="197"/>
      <c r="B18" s="223" t="s">
        <v>11</v>
      </c>
      <c r="C18" s="224"/>
      <c r="D18" s="9"/>
      <c r="E18" s="9"/>
      <c r="F18" s="145"/>
      <c r="G18" s="711" t="s">
        <v>107</v>
      </c>
      <c r="H18" s="223" t="s">
        <v>11</v>
      </c>
      <c r="I18" s="224"/>
      <c r="J18" s="9"/>
      <c r="K18" s="9"/>
      <c r="L18" s="145"/>
      <c r="M18" s="711" t="s">
        <v>107</v>
      </c>
      <c r="N18" s="223" t="s">
        <v>11</v>
      </c>
      <c r="O18" s="224"/>
      <c r="P18" s="9"/>
      <c r="Q18" s="9"/>
      <c r="R18" s="145"/>
      <c r="S18" s="711" t="s">
        <v>107</v>
      </c>
      <c r="T18" s="223" t="s">
        <v>11</v>
      </c>
      <c r="U18" s="224"/>
      <c r="V18" s="9"/>
      <c r="W18" s="9"/>
      <c r="X18" s="145"/>
      <c r="Y18" s="711" t="s">
        <v>107</v>
      </c>
      <c r="Z18" s="223" t="s">
        <v>11</v>
      </c>
      <c r="AA18" s="224"/>
      <c r="AB18" s="9"/>
      <c r="AC18" s="9"/>
      <c r="AD18" s="145"/>
      <c r="AE18" s="711" t="s">
        <v>107</v>
      </c>
      <c r="AF18" s="223" t="s">
        <v>11</v>
      </c>
      <c r="AG18" s="224"/>
      <c r="AH18" s="9"/>
      <c r="AI18" s="9"/>
      <c r="AJ18" s="145"/>
      <c r="AK18" s="711" t="s">
        <v>107</v>
      </c>
      <c r="AL18" s="223" t="s">
        <v>11</v>
      </c>
      <c r="AM18" s="224"/>
      <c r="AN18" s="9"/>
      <c r="AO18" s="9"/>
      <c r="AP18" s="145"/>
      <c r="AQ18" s="711" t="s">
        <v>107</v>
      </c>
      <c r="AR18" s="223" t="s">
        <v>11</v>
      </c>
      <c r="AS18" s="224"/>
      <c r="AT18" s="9"/>
      <c r="AU18" s="9"/>
      <c r="AV18" s="145"/>
      <c r="AW18" s="711" t="s">
        <v>107</v>
      </c>
    </row>
    <row r="19" spans="1:49" s="2" customFormat="1" ht="15" customHeight="1" x14ac:dyDescent="0.2">
      <c r="A19" s="222">
        <f>A17+1</f>
        <v>10</v>
      </c>
      <c r="B19" s="898" t="s">
        <v>234</v>
      </c>
      <c r="C19" s="899"/>
      <c r="D19" s="899"/>
      <c r="E19" s="899"/>
      <c r="F19" s="221">
        <v>3</v>
      </c>
      <c r="G19" s="707"/>
      <c r="H19" s="898" t="s">
        <v>234</v>
      </c>
      <c r="I19" s="899"/>
      <c r="J19" s="899"/>
      <c r="K19" s="899"/>
      <c r="L19" s="482"/>
      <c r="M19" s="707"/>
      <c r="N19" s="898" t="s">
        <v>234</v>
      </c>
      <c r="O19" s="899"/>
      <c r="P19" s="899"/>
      <c r="Q19" s="899"/>
      <c r="R19" s="482"/>
      <c r="S19" s="707"/>
      <c r="T19" s="898" t="s">
        <v>234</v>
      </c>
      <c r="U19" s="899"/>
      <c r="V19" s="899"/>
      <c r="W19" s="899"/>
      <c r="X19" s="482"/>
      <c r="Y19" s="707"/>
      <c r="Z19" s="898" t="s">
        <v>234</v>
      </c>
      <c r="AA19" s="899"/>
      <c r="AB19" s="899"/>
      <c r="AC19" s="899"/>
      <c r="AD19" s="482"/>
      <c r="AE19" s="707"/>
      <c r="AF19" s="898" t="s">
        <v>234</v>
      </c>
      <c r="AG19" s="899"/>
      <c r="AH19" s="899"/>
      <c r="AI19" s="899"/>
      <c r="AJ19" s="482"/>
      <c r="AK19" s="707"/>
      <c r="AL19" s="898" t="s">
        <v>234</v>
      </c>
      <c r="AM19" s="899"/>
      <c r="AN19" s="899"/>
      <c r="AO19" s="899"/>
      <c r="AP19" s="482"/>
      <c r="AQ19" s="707"/>
      <c r="AR19" s="898" t="s">
        <v>234</v>
      </c>
      <c r="AS19" s="899"/>
      <c r="AT19" s="899"/>
      <c r="AU19" s="899"/>
      <c r="AV19" s="482"/>
      <c r="AW19" s="707"/>
    </row>
    <row r="20" spans="1:49" s="2" customFormat="1" ht="15.75" customHeight="1" x14ac:dyDescent="0.2">
      <c r="A20" s="198">
        <f>A19+1</f>
        <v>11</v>
      </c>
      <c r="B20" s="896" t="s">
        <v>151</v>
      </c>
      <c r="C20" s="897"/>
      <c r="D20" s="897"/>
      <c r="E20" s="897"/>
      <c r="F20" s="75">
        <v>15</v>
      </c>
      <c r="G20" s="707"/>
      <c r="H20" s="896" t="s">
        <v>151</v>
      </c>
      <c r="I20" s="897"/>
      <c r="J20" s="897"/>
      <c r="K20" s="897"/>
      <c r="L20" s="413"/>
      <c r="M20" s="707"/>
      <c r="N20" s="896" t="s">
        <v>151</v>
      </c>
      <c r="O20" s="897"/>
      <c r="P20" s="897"/>
      <c r="Q20" s="897"/>
      <c r="R20" s="413"/>
      <c r="S20" s="707"/>
      <c r="T20" s="896" t="s">
        <v>151</v>
      </c>
      <c r="U20" s="897"/>
      <c r="V20" s="897"/>
      <c r="W20" s="897"/>
      <c r="X20" s="413"/>
      <c r="Y20" s="707"/>
      <c r="Z20" s="896" t="s">
        <v>151</v>
      </c>
      <c r="AA20" s="897"/>
      <c r="AB20" s="897"/>
      <c r="AC20" s="897"/>
      <c r="AD20" s="413"/>
      <c r="AE20" s="707"/>
      <c r="AF20" s="896" t="s">
        <v>151</v>
      </c>
      <c r="AG20" s="897"/>
      <c r="AH20" s="897"/>
      <c r="AI20" s="897"/>
      <c r="AJ20" s="413"/>
      <c r="AK20" s="707"/>
      <c r="AL20" s="896" t="s">
        <v>151</v>
      </c>
      <c r="AM20" s="897"/>
      <c r="AN20" s="897"/>
      <c r="AO20" s="897"/>
      <c r="AP20" s="413"/>
      <c r="AQ20" s="707"/>
      <c r="AR20" s="896" t="s">
        <v>151</v>
      </c>
      <c r="AS20" s="897"/>
      <c r="AT20" s="897"/>
      <c r="AU20" s="897"/>
      <c r="AV20" s="413"/>
      <c r="AW20" s="707"/>
    </row>
    <row r="21" spans="1:49" s="2" customFormat="1" ht="15" customHeight="1" x14ac:dyDescent="0.2">
      <c r="A21" s="198">
        <f t="shared" ref="A21:A26" si="1">A20+1</f>
        <v>12</v>
      </c>
      <c r="B21" s="896" t="s">
        <v>482</v>
      </c>
      <c r="C21" s="897"/>
      <c r="D21" s="897"/>
      <c r="E21" s="897"/>
      <c r="F21" s="75">
        <v>1</v>
      </c>
      <c r="G21" s="707"/>
      <c r="H21" s="896" t="s">
        <v>482</v>
      </c>
      <c r="I21" s="897"/>
      <c r="J21" s="897"/>
      <c r="K21" s="897"/>
      <c r="L21" s="413"/>
      <c r="M21" s="707"/>
      <c r="N21" s="896" t="s">
        <v>482</v>
      </c>
      <c r="O21" s="897"/>
      <c r="P21" s="897"/>
      <c r="Q21" s="897"/>
      <c r="R21" s="413"/>
      <c r="S21" s="707"/>
      <c r="T21" s="896" t="s">
        <v>482</v>
      </c>
      <c r="U21" s="897"/>
      <c r="V21" s="897"/>
      <c r="W21" s="897"/>
      <c r="X21" s="413"/>
      <c r="Y21" s="707"/>
      <c r="Z21" s="896" t="s">
        <v>482</v>
      </c>
      <c r="AA21" s="897"/>
      <c r="AB21" s="897"/>
      <c r="AC21" s="897"/>
      <c r="AD21" s="413"/>
      <c r="AE21" s="707"/>
      <c r="AF21" s="896" t="s">
        <v>482</v>
      </c>
      <c r="AG21" s="897"/>
      <c r="AH21" s="897"/>
      <c r="AI21" s="897"/>
      <c r="AJ21" s="413"/>
      <c r="AK21" s="707"/>
      <c r="AL21" s="896" t="s">
        <v>482</v>
      </c>
      <c r="AM21" s="897"/>
      <c r="AN21" s="897"/>
      <c r="AO21" s="897"/>
      <c r="AP21" s="413"/>
      <c r="AQ21" s="707"/>
      <c r="AR21" s="896" t="s">
        <v>482</v>
      </c>
      <c r="AS21" s="897"/>
      <c r="AT21" s="897"/>
      <c r="AU21" s="897"/>
      <c r="AV21" s="413"/>
      <c r="AW21" s="707"/>
    </row>
    <row r="22" spans="1:49" s="2" customFormat="1" ht="15" customHeight="1" x14ac:dyDescent="0.2">
      <c r="A22" s="198">
        <f t="shared" si="1"/>
        <v>13</v>
      </c>
      <c r="B22" s="896" t="s">
        <v>483</v>
      </c>
      <c r="C22" s="897"/>
      <c r="D22" s="897"/>
      <c r="E22" s="897"/>
      <c r="F22" s="159">
        <v>30500</v>
      </c>
      <c r="G22" s="707"/>
      <c r="H22" s="896" t="s">
        <v>483</v>
      </c>
      <c r="I22" s="897"/>
      <c r="J22" s="897"/>
      <c r="K22" s="897"/>
      <c r="L22" s="484"/>
      <c r="M22" s="707"/>
      <c r="N22" s="896" t="s">
        <v>483</v>
      </c>
      <c r="O22" s="897"/>
      <c r="P22" s="897"/>
      <c r="Q22" s="897"/>
      <c r="R22" s="484"/>
      <c r="S22" s="707"/>
      <c r="T22" s="896" t="s">
        <v>483</v>
      </c>
      <c r="U22" s="897"/>
      <c r="V22" s="897"/>
      <c r="W22" s="897"/>
      <c r="X22" s="484"/>
      <c r="Y22" s="707"/>
      <c r="Z22" s="896" t="s">
        <v>483</v>
      </c>
      <c r="AA22" s="897"/>
      <c r="AB22" s="897"/>
      <c r="AC22" s="897"/>
      <c r="AD22" s="484"/>
      <c r="AE22" s="707"/>
      <c r="AF22" s="896" t="s">
        <v>483</v>
      </c>
      <c r="AG22" s="897"/>
      <c r="AH22" s="897"/>
      <c r="AI22" s="897"/>
      <c r="AJ22" s="484"/>
      <c r="AK22" s="707"/>
      <c r="AL22" s="896" t="s">
        <v>483</v>
      </c>
      <c r="AM22" s="897"/>
      <c r="AN22" s="897"/>
      <c r="AO22" s="897"/>
      <c r="AP22" s="484"/>
      <c r="AQ22" s="707"/>
      <c r="AR22" s="896" t="s">
        <v>483</v>
      </c>
      <c r="AS22" s="897"/>
      <c r="AT22" s="897"/>
      <c r="AU22" s="897"/>
      <c r="AV22" s="484"/>
      <c r="AW22" s="707"/>
    </row>
    <row r="23" spans="1:49" s="2" customFormat="1" ht="15" customHeight="1" x14ac:dyDescent="0.2">
      <c r="A23" s="198">
        <f t="shared" si="1"/>
        <v>14</v>
      </c>
      <c r="B23" s="896" t="s">
        <v>484</v>
      </c>
      <c r="C23" s="897"/>
      <c r="D23" s="897"/>
      <c r="E23" s="897"/>
      <c r="F23" s="159"/>
      <c r="G23" s="707"/>
      <c r="H23" s="896" t="s">
        <v>484</v>
      </c>
      <c r="I23" s="897"/>
      <c r="J23" s="897"/>
      <c r="K23" s="897"/>
      <c r="L23" s="484"/>
      <c r="M23" s="707"/>
      <c r="N23" s="896" t="s">
        <v>484</v>
      </c>
      <c r="O23" s="897"/>
      <c r="P23" s="897"/>
      <c r="Q23" s="897"/>
      <c r="R23" s="484"/>
      <c r="S23" s="707"/>
      <c r="T23" s="896" t="s">
        <v>484</v>
      </c>
      <c r="U23" s="897"/>
      <c r="V23" s="897"/>
      <c r="W23" s="897"/>
      <c r="X23" s="484"/>
      <c r="Y23" s="707"/>
      <c r="Z23" s="896" t="s">
        <v>484</v>
      </c>
      <c r="AA23" s="897"/>
      <c r="AB23" s="897"/>
      <c r="AC23" s="897"/>
      <c r="AD23" s="484"/>
      <c r="AE23" s="707"/>
      <c r="AF23" s="896" t="s">
        <v>484</v>
      </c>
      <c r="AG23" s="897"/>
      <c r="AH23" s="897"/>
      <c r="AI23" s="897"/>
      <c r="AJ23" s="484"/>
      <c r="AK23" s="707"/>
      <c r="AL23" s="896" t="s">
        <v>484</v>
      </c>
      <c r="AM23" s="897"/>
      <c r="AN23" s="897"/>
      <c r="AO23" s="897"/>
      <c r="AP23" s="484"/>
      <c r="AQ23" s="707"/>
      <c r="AR23" s="896" t="s">
        <v>484</v>
      </c>
      <c r="AS23" s="897"/>
      <c r="AT23" s="897"/>
      <c r="AU23" s="897"/>
      <c r="AV23" s="484"/>
      <c r="AW23" s="707"/>
    </row>
    <row r="24" spans="1:49" s="2" customFormat="1" ht="15" customHeight="1" x14ac:dyDescent="0.2">
      <c r="A24" s="198">
        <f t="shared" si="1"/>
        <v>15</v>
      </c>
      <c r="B24" s="896" t="s">
        <v>486</v>
      </c>
      <c r="C24" s="897"/>
      <c r="D24" s="897"/>
      <c r="E24" s="897"/>
      <c r="F24" s="158">
        <v>20000</v>
      </c>
      <c r="G24" s="707"/>
      <c r="H24" s="896" t="s">
        <v>486</v>
      </c>
      <c r="I24" s="897"/>
      <c r="J24" s="897"/>
      <c r="K24" s="897"/>
      <c r="L24" s="413"/>
      <c r="M24" s="707"/>
      <c r="N24" s="896" t="s">
        <v>486</v>
      </c>
      <c r="O24" s="897"/>
      <c r="P24" s="897"/>
      <c r="Q24" s="897"/>
      <c r="R24" s="413"/>
      <c r="S24" s="707"/>
      <c r="T24" s="896" t="s">
        <v>486</v>
      </c>
      <c r="U24" s="897"/>
      <c r="V24" s="897"/>
      <c r="W24" s="897"/>
      <c r="X24" s="413"/>
      <c r="Y24" s="707"/>
      <c r="Z24" s="896" t="s">
        <v>486</v>
      </c>
      <c r="AA24" s="897"/>
      <c r="AB24" s="897"/>
      <c r="AC24" s="897"/>
      <c r="AD24" s="413"/>
      <c r="AE24" s="707"/>
      <c r="AF24" s="896" t="s">
        <v>486</v>
      </c>
      <c r="AG24" s="897"/>
      <c r="AH24" s="897"/>
      <c r="AI24" s="897"/>
      <c r="AJ24" s="413"/>
      <c r="AK24" s="707"/>
      <c r="AL24" s="896" t="s">
        <v>486</v>
      </c>
      <c r="AM24" s="897"/>
      <c r="AN24" s="897"/>
      <c r="AO24" s="897"/>
      <c r="AP24" s="413"/>
      <c r="AQ24" s="707"/>
      <c r="AR24" s="896" t="s">
        <v>486</v>
      </c>
      <c r="AS24" s="897"/>
      <c r="AT24" s="897"/>
      <c r="AU24" s="897"/>
      <c r="AV24" s="413"/>
      <c r="AW24" s="707"/>
    </row>
    <row r="25" spans="1:49" s="2" customFormat="1" ht="15" customHeight="1" x14ac:dyDescent="0.2">
      <c r="A25" s="198">
        <f t="shared" si="1"/>
        <v>16</v>
      </c>
      <c r="B25" s="896" t="s">
        <v>485</v>
      </c>
      <c r="C25" s="897"/>
      <c r="D25" s="897"/>
      <c r="E25" s="897"/>
      <c r="F25" s="158">
        <v>8500</v>
      </c>
      <c r="G25" s="707"/>
      <c r="H25" s="896" t="s">
        <v>485</v>
      </c>
      <c r="I25" s="897"/>
      <c r="J25" s="897"/>
      <c r="K25" s="897"/>
      <c r="L25" s="413"/>
      <c r="M25" s="707"/>
      <c r="N25" s="896" t="s">
        <v>485</v>
      </c>
      <c r="O25" s="897"/>
      <c r="P25" s="897"/>
      <c r="Q25" s="897"/>
      <c r="R25" s="413"/>
      <c r="S25" s="707"/>
      <c r="T25" s="896" t="s">
        <v>485</v>
      </c>
      <c r="U25" s="897"/>
      <c r="V25" s="897"/>
      <c r="W25" s="897"/>
      <c r="X25" s="413"/>
      <c r="Y25" s="707"/>
      <c r="Z25" s="896" t="s">
        <v>485</v>
      </c>
      <c r="AA25" s="897"/>
      <c r="AB25" s="897"/>
      <c r="AC25" s="897"/>
      <c r="AD25" s="413"/>
      <c r="AE25" s="707"/>
      <c r="AF25" s="896" t="s">
        <v>485</v>
      </c>
      <c r="AG25" s="897"/>
      <c r="AH25" s="897"/>
      <c r="AI25" s="897"/>
      <c r="AJ25" s="413"/>
      <c r="AK25" s="707"/>
      <c r="AL25" s="896" t="s">
        <v>485</v>
      </c>
      <c r="AM25" s="897"/>
      <c r="AN25" s="897"/>
      <c r="AO25" s="897"/>
      <c r="AP25" s="413"/>
      <c r="AQ25" s="707"/>
      <c r="AR25" s="896" t="s">
        <v>485</v>
      </c>
      <c r="AS25" s="897"/>
      <c r="AT25" s="897"/>
      <c r="AU25" s="897"/>
      <c r="AV25" s="413"/>
      <c r="AW25" s="707"/>
    </row>
    <row r="26" spans="1:49" s="2" customFormat="1" ht="31.5" customHeight="1" x14ac:dyDescent="0.2">
      <c r="A26" s="199">
        <f t="shared" si="1"/>
        <v>17</v>
      </c>
      <c r="B26" s="894" t="s">
        <v>403</v>
      </c>
      <c r="C26" s="895"/>
      <c r="D26" s="895"/>
      <c r="E26" s="895"/>
      <c r="F26" s="163">
        <v>1000</v>
      </c>
      <c r="G26" s="707"/>
      <c r="H26" s="894" t="s">
        <v>403</v>
      </c>
      <c r="I26" s="895"/>
      <c r="J26" s="895"/>
      <c r="K26" s="895"/>
      <c r="L26" s="418"/>
      <c r="M26" s="707"/>
      <c r="N26" s="894" t="s">
        <v>403</v>
      </c>
      <c r="O26" s="895"/>
      <c r="P26" s="895"/>
      <c r="Q26" s="895"/>
      <c r="R26" s="418"/>
      <c r="S26" s="707"/>
      <c r="T26" s="894" t="s">
        <v>403</v>
      </c>
      <c r="U26" s="895"/>
      <c r="V26" s="895"/>
      <c r="W26" s="895"/>
      <c r="X26" s="418"/>
      <c r="Y26" s="707"/>
      <c r="Z26" s="894" t="s">
        <v>403</v>
      </c>
      <c r="AA26" s="895"/>
      <c r="AB26" s="895"/>
      <c r="AC26" s="895"/>
      <c r="AD26" s="418"/>
      <c r="AE26" s="707"/>
      <c r="AF26" s="894" t="s">
        <v>403</v>
      </c>
      <c r="AG26" s="895"/>
      <c r="AH26" s="895"/>
      <c r="AI26" s="895"/>
      <c r="AJ26" s="418"/>
      <c r="AK26" s="707"/>
      <c r="AL26" s="894" t="s">
        <v>403</v>
      </c>
      <c r="AM26" s="895"/>
      <c r="AN26" s="895"/>
      <c r="AO26" s="895"/>
      <c r="AP26" s="418"/>
      <c r="AQ26" s="707"/>
      <c r="AR26" s="894" t="s">
        <v>403</v>
      </c>
      <c r="AS26" s="895"/>
      <c r="AT26" s="895"/>
      <c r="AU26" s="895"/>
      <c r="AV26" s="418"/>
      <c r="AW26" s="707"/>
    </row>
    <row r="27" spans="1:49" s="2" customFormat="1" ht="9.9499999999999993" customHeight="1" x14ac:dyDescent="0.2">
      <c r="A27" s="3"/>
      <c r="B27" s="165"/>
      <c r="C27" s="164"/>
      <c r="D27" s="164"/>
      <c r="E27" s="164"/>
      <c r="F27" s="164"/>
      <c r="G27" s="707"/>
      <c r="H27" s="165"/>
      <c r="I27" s="164"/>
      <c r="J27" s="164"/>
      <c r="K27" s="164"/>
      <c r="L27" s="164"/>
      <c r="M27" s="707"/>
      <c r="N27" s="165"/>
      <c r="O27" s="164"/>
      <c r="P27" s="164"/>
      <c r="Q27" s="164"/>
      <c r="R27" s="164"/>
      <c r="S27" s="707"/>
      <c r="T27" s="165"/>
      <c r="U27" s="164"/>
      <c r="V27" s="164"/>
      <c r="W27" s="164"/>
      <c r="X27" s="164"/>
      <c r="Y27" s="707"/>
      <c r="Z27" s="165"/>
      <c r="AA27" s="164"/>
      <c r="AB27" s="164"/>
      <c r="AC27" s="164"/>
      <c r="AD27" s="164"/>
      <c r="AE27" s="707"/>
      <c r="AF27" s="165"/>
      <c r="AG27" s="164"/>
      <c r="AH27" s="164"/>
      <c r="AI27" s="164"/>
      <c r="AJ27" s="164"/>
      <c r="AK27" s="707"/>
      <c r="AL27" s="165"/>
      <c r="AM27" s="164"/>
      <c r="AN27" s="164"/>
      <c r="AO27" s="164"/>
      <c r="AP27" s="164"/>
      <c r="AQ27" s="707"/>
      <c r="AR27" s="165"/>
      <c r="AS27" s="164"/>
      <c r="AT27" s="164"/>
      <c r="AU27" s="164"/>
      <c r="AV27" s="164"/>
      <c r="AW27" s="707"/>
    </row>
    <row r="28" spans="1:49" ht="45" customHeight="1" x14ac:dyDescent="0.25">
      <c r="A28" s="197"/>
      <c r="B28" s="477" t="s">
        <v>402</v>
      </c>
      <c r="C28" s="225" t="s">
        <v>38</v>
      </c>
      <c r="D28" s="225" t="s">
        <v>344</v>
      </c>
      <c r="E28" s="226" t="s">
        <v>166</v>
      </c>
      <c r="F28" s="227" t="s">
        <v>167</v>
      </c>
      <c r="G28" s="708" t="s">
        <v>107</v>
      </c>
      <c r="H28" s="477" t="s">
        <v>402</v>
      </c>
      <c r="I28" s="225" t="s">
        <v>38</v>
      </c>
      <c r="J28" s="225" t="s">
        <v>344</v>
      </c>
      <c r="K28" s="226" t="s">
        <v>166</v>
      </c>
      <c r="L28" s="227" t="s">
        <v>167</v>
      </c>
      <c r="M28" s="708" t="s">
        <v>107</v>
      </c>
      <c r="N28" s="477" t="s">
        <v>402</v>
      </c>
      <c r="O28" s="225" t="s">
        <v>38</v>
      </c>
      <c r="P28" s="225" t="s">
        <v>344</v>
      </c>
      <c r="Q28" s="226" t="s">
        <v>166</v>
      </c>
      <c r="R28" s="227" t="s">
        <v>167</v>
      </c>
      <c r="S28" s="708" t="s">
        <v>107</v>
      </c>
      <c r="T28" s="477" t="s">
        <v>402</v>
      </c>
      <c r="U28" s="225" t="s">
        <v>38</v>
      </c>
      <c r="V28" s="225" t="s">
        <v>344</v>
      </c>
      <c r="W28" s="226" t="s">
        <v>166</v>
      </c>
      <c r="X28" s="227" t="s">
        <v>167</v>
      </c>
      <c r="Y28" s="708" t="s">
        <v>107</v>
      </c>
      <c r="Z28" s="477" t="s">
        <v>402</v>
      </c>
      <c r="AA28" s="225" t="s">
        <v>38</v>
      </c>
      <c r="AB28" s="225" t="s">
        <v>344</v>
      </c>
      <c r="AC28" s="226" t="s">
        <v>166</v>
      </c>
      <c r="AD28" s="227" t="s">
        <v>167</v>
      </c>
      <c r="AE28" s="708" t="s">
        <v>107</v>
      </c>
      <c r="AF28" s="477" t="s">
        <v>402</v>
      </c>
      <c r="AG28" s="225" t="s">
        <v>38</v>
      </c>
      <c r="AH28" s="225" t="s">
        <v>344</v>
      </c>
      <c r="AI28" s="226" t="s">
        <v>166</v>
      </c>
      <c r="AJ28" s="227" t="s">
        <v>167</v>
      </c>
      <c r="AK28" s="708" t="s">
        <v>107</v>
      </c>
      <c r="AL28" s="477" t="s">
        <v>402</v>
      </c>
      <c r="AM28" s="225" t="s">
        <v>38</v>
      </c>
      <c r="AN28" s="225" t="s">
        <v>344</v>
      </c>
      <c r="AO28" s="226" t="s">
        <v>166</v>
      </c>
      <c r="AP28" s="227" t="s">
        <v>167</v>
      </c>
      <c r="AQ28" s="708" t="s">
        <v>107</v>
      </c>
      <c r="AR28" s="477" t="s">
        <v>402</v>
      </c>
      <c r="AS28" s="225" t="s">
        <v>38</v>
      </c>
      <c r="AT28" s="225" t="s">
        <v>344</v>
      </c>
      <c r="AU28" s="226" t="s">
        <v>166</v>
      </c>
      <c r="AV28" s="227" t="s">
        <v>167</v>
      </c>
      <c r="AW28" s="708" t="s">
        <v>107</v>
      </c>
    </row>
    <row r="29" spans="1:49" ht="15" customHeight="1" x14ac:dyDescent="0.2">
      <c r="A29" s="222">
        <f>A26+1</f>
        <v>18</v>
      </c>
      <c r="B29" s="478" t="s">
        <v>182</v>
      </c>
      <c r="C29" s="106">
        <v>123456789</v>
      </c>
      <c r="D29" s="106" t="s">
        <v>345</v>
      </c>
      <c r="E29" s="108">
        <v>20</v>
      </c>
      <c r="F29" s="246">
        <v>6</v>
      </c>
      <c r="H29" s="478" t="s">
        <v>182</v>
      </c>
      <c r="I29" s="723"/>
      <c r="J29" s="723"/>
      <c r="K29" s="481"/>
      <c r="L29" s="482"/>
      <c r="N29" s="478" t="s">
        <v>182</v>
      </c>
      <c r="O29" s="723"/>
      <c r="P29" s="723"/>
      <c r="Q29" s="481"/>
      <c r="R29" s="482"/>
      <c r="T29" s="478" t="s">
        <v>182</v>
      </c>
      <c r="U29" s="723"/>
      <c r="V29" s="723"/>
      <c r="W29" s="481"/>
      <c r="X29" s="482"/>
      <c r="Z29" s="478" t="s">
        <v>182</v>
      </c>
      <c r="AA29" s="723"/>
      <c r="AB29" s="723"/>
      <c r="AC29" s="481"/>
      <c r="AD29" s="482"/>
      <c r="AF29" s="478" t="s">
        <v>182</v>
      </c>
      <c r="AG29" s="723"/>
      <c r="AH29" s="723"/>
      <c r="AI29" s="481"/>
      <c r="AJ29" s="482"/>
      <c r="AL29" s="478" t="s">
        <v>182</v>
      </c>
      <c r="AM29" s="723"/>
      <c r="AN29" s="723"/>
      <c r="AO29" s="481"/>
      <c r="AP29" s="482"/>
      <c r="AR29" s="478" t="s">
        <v>182</v>
      </c>
      <c r="AS29" s="723"/>
      <c r="AT29" s="723"/>
      <c r="AU29" s="481"/>
      <c r="AV29" s="482"/>
    </row>
    <row r="30" spans="1:49" ht="15" customHeight="1" x14ac:dyDescent="0.2">
      <c r="A30" s="222">
        <f>A29+1</f>
        <v>19</v>
      </c>
      <c r="B30" s="476" t="s">
        <v>183</v>
      </c>
      <c r="C30" s="170">
        <v>123456790</v>
      </c>
      <c r="D30" s="106" t="s">
        <v>345</v>
      </c>
      <c r="E30" s="247">
        <v>20</v>
      </c>
      <c r="F30" s="245">
        <v>6</v>
      </c>
      <c r="H30" s="476" t="s">
        <v>183</v>
      </c>
      <c r="I30" s="724"/>
      <c r="J30" s="723"/>
      <c r="K30" s="377"/>
      <c r="L30" s="413"/>
      <c r="N30" s="476" t="s">
        <v>183</v>
      </c>
      <c r="O30" s="724"/>
      <c r="P30" s="723"/>
      <c r="Q30" s="377"/>
      <c r="R30" s="413"/>
      <c r="T30" s="476" t="s">
        <v>183</v>
      </c>
      <c r="U30" s="724"/>
      <c r="V30" s="723"/>
      <c r="W30" s="377"/>
      <c r="X30" s="413"/>
      <c r="Z30" s="476" t="s">
        <v>183</v>
      </c>
      <c r="AA30" s="724"/>
      <c r="AB30" s="723"/>
      <c r="AC30" s="377"/>
      <c r="AD30" s="413"/>
      <c r="AF30" s="476" t="s">
        <v>183</v>
      </c>
      <c r="AG30" s="724"/>
      <c r="AH30" s="723"/>
      <c r="AI30" s="377"/>
      <c r="AJ30" s="413"/>
      <c r="AL30" s="476" t="s">
        <v>183</v>
      </c>
      <c r="AM30" s="724"/>
      <c r="AN30" s="723"/>
      <c r="AO30" s="377"/>
      <c r="AP30" s="413"/>
      <c r="AR30" s="476" t="s">
        <v>183</v>
      </c>
      <c r="AS30" s="724"/>
      <c r="AT30" s="723"/>
      <c r="AU30" s="377"/>
      <c r="AV30" s="413"/>
    </row>
    <row r="31" spans="1:49" ht="15" customHeight="1" x14ac:dyDescent="0.2">
      <c r="A31" s="222">
        <f t="shared" ref="A31:A78" si="2">A30+1</f>
        <v>20</v>
      </c>
      <c r="B31" s="476" t="s">
        <v>184</v>
      </c>
      <c r="C31" s="170">
        <v>123456791</v>
      </c>
      <c r="D31" s="106" t="s">
        <v>345</v>
      </c>
      <c r="E31" s="247">
        <v>20</v>
      </c>
      <c r="F31" s="245">
        <v>6</v>
      </c>
      <c r="H31" s="476" t="s">
        <v>184</v>
      </c>
      <c r="I31" s="724"/>
      <c r="J31" s="723"/>
      <c r="K31" s="377"/>
      <c r="L31" s="413"/>
      <c r="N31" s="476" t="s">
        <v>184</v>
      </c>
      <c r="O31" s="724"/>
      <c r="P31" s="723"/>
      <c r="Q31" s="377"/>
      <c r="R31" s="413"/>
      <c r="T31" s="476" t="s">
        <v>184</v>
      </c>
      <c r="U31" s="724"/>
      <c r="V31" s="723"/>
      <c r="W31" s="377"/>
      <c r="X31" s="413"/>
      <c r="Z31" s="476" t="s">
        <v>184</v>
      </c>
      <c r="AA31" s="724"/>
      <c r="AB31" s="723"/>
      <c r="AC31" s="377"/>
      <c r="AD31" s="413"/>
      <c r="AF31" s="476" t="s">
        <v>184</v>
      </c>
      <c r="AG31" s="724"/>
      <c r="AH31" s="723"/>
      <c r="AI31" s="377"/>
      <c r="AJ31" s="413"/>
      <c r="AL31" s="476" t="s">
        <v>184</v>
      </c>
      <c r="AM31" s="724"/>
      <c r="AN31" s="723"/>
      <c r="AO31" s="377"/>
      <c r="AP31" s="413"/>
      <c r="AR31" s="476" t="s">
        <v>184</v>
      </c>
      <c r="AS31" s="724"/>
      <c r="AT31" s="723"/>
      <c r="AU31" s="377"/>
      <c r="AV31" s="413"/>
    </row>
    <row r="32" spans="1:49" ht="15" customHeight="1" x14ac:dyDescent="0.2">
      <c r="A32" s="222">
        <f t="shared" si="2"/>
        <v>21</v>
      </c>
      <c r="B32" s="476" t="s">
        <v>185</v>
      </c>
      <c r="C32" s="170">
        <v>123456792</v>
      </c>
      <c r="D32" s="106" t="s">
        <v>345</v>
      </c>
      <c r="E32" s="247">
        <v>20</v>
      </c>
      <c r="F32" s="245">
        <v>6</v>
      </c>
      <c r="H32" s="476" t="s">
        <v>185</v>
      </c>
      <c r="I32" s="724"/>
      <c r="J32" s="723"/>
      <c r="K32" s="377"/>
      <c r="L32" s="413"/>
      <c r="N32" s="476" t="s">
        <v>185</v>
      </c>
      <c r="O32" s="724"/>
      <c r="P32" s="723"/>
      <c r="Q32" s="377"/>
      <c r="R32" s="413"/>
      <c r="T32" s="476" t="s">
        <v>185</v>
      </c>
      <c r="U32" s="724"/>
      <c r="V32" s="723"/>
      <c r="W32" s="377"/>
      <c r="X32" s="413"/>
      <c r="Z32" s="476" t="s">
        <v>185</v>
      </c>
      <c r="AA32" s="724"/>
      <c r="AB32" s="723"/>
      <c r="AC32" s="377"/>
      <c r="AD32" s="413"/>
      <c r="AF32" s="476" t="s">
        <v>185</v>
      </c>
      <c r="AG32" s="724"/>
      <c r="AH32" s="723"/>
      <c r="AI32" s="377"/>
      <c r="AJ32" s="413"/>
      <c r="AL32" s="476" t="s">
        <v>185</v>
      </c>
      <c r="AM32" s="724"/>
      <c r="AN32" s="723"/>
      <c r="AO32" s="377"/>
      <c r="AP32" s="413"/>
      <c r="AR32" s="476" t="s">
        <v>185</v>
      </c>
      <c r="AS32" s="724"/>
      <c r="AT32" s="723"/>
      <c r="AU32" s="377"/>
      <c r="AV32" s="413"/>
    </row>
    <row r="33" spans="1:48" ht="15" customHeight="1" x14ac:dyDescent="0.2">
      <c r="A33" s="222">
        <f t="shared" si="2"/>
        <v>22</v>
      </c>
      <c r="B33" s="476" t="s">
        <v>186</v>
      </c>
      <c r="C33" s="248"/>
      <c r="D33" s="248"/>
      <c r="E33" s="249"/>
      <c r="F33" s="250"/>
      <c r="H33" s="487" t="s">
        <v>186</v>
      </c>
      <c r="I33" s="725"/>
      <c r="J33" s="725"/>
      <c r="K33" s="377"/>
      <c r="L33" s="413"/>
      <c r="N33" s="487" t="s">
        <v>186</v>
      </c>
      <c r="O33" s="725"/>
      <c r="P33" s="725"/>
      <c r="Q33" s="377"/>
      <c r="R33" s="413"/>
      <c r="T33" s="487" t="s">
        <v>186</v>
      </c>
      <c r="U33" s="725"/>
      <c r="V33" s="725"/>
      <c r="W33" s="377"/>
      <c r="X33" s="413"/>
      <c r="Z33" s="487" t="s">
        <v>186</v>
      </c>
      <c r="AA33" s="725"/>
      <c r="AB33" s="725"/>
      <c r="AC33" s="377"/>
      <c r="AD33" s="413"/>
      <c r="AF33" s="487" t="s">
        <v>186</v>
      </c>
      <c r="AG33" s="725"/>
      <c r="AH33" s="725"/>
      <c r="AI33" s="377"/>
      <c r="AJ33" s="413"/>
      <c r="AL33" s="487" t="s">
        <v>186</v>
      </c>
      <c r="AM33" s="725"/>
      <c r="AN33" s="725"/>
      <c r="AO33" s="377"/>
      <c r="AP33" s="413"/>
      <c r="AR33" s="487" t="s">
        <v>186</v>
      </c>
      <c r="AS33" s="725"/>
      <c r="AT33" s="725"/>
      <c r="AU33" s="377"/>
      <c r="AV33" s="413"/>
    </row>
    <row r="34" spans="1:48" ht="15" customHeight="1" x14ac:dyDescent="0.2">
      <c r="A34" s="222">
        <f t="shared" si="2"/>
        <v>23</v>
      </c>
      <c r="B34" s="476" t="s">
        <v>187</v>
      </c>
      <c r="C34" s="248"/>
      <c r="D34" s="248"/>
      <c r="E34" s="249"/>
      <c r="F34" s="250"/>
      <c r="H34" s="487" t="s">
        <v>187</v>
      </c>
      <c r="I34" s="725"/>
      <c r="J34" s="725"/>
      <c r="K34" s="377"/>
      <c r="L34" s="413"/>
      <c r="N34" s="487" t="s">
        <v>187</v>
      </c>
      <c r="O34" s="725"/>
      <c r="P34" s="725"/>
      <c r="Q34" s="377"/>
      <c r="R34" s="413"/>
      <c r="T34" s="487" t="s">
        <v>187</v>
      </c>
      <c r="U34" s="725"/>
      <c r="V34" s="725"/>
      <c r="W34" s="377"/>
      <c r="X34" s="413"/>
      <c r="Z34" s="487" t="s">
        <v>187</v>
      </c>
      <c r="AA34" s="725"/>
      <c r="AB34" s="725"/>
      <c r="AC34" s="377"/>
      <c r="AD34" s="413"/>
      <c r="AF34" s="487" t="s">
        <v>187</v>
      </c>
      <c r="AG34" s="725"/>
      <c r="AH34" s="725"/>
      <c r="AI34" s="377"/>
      <c r="AJ34" s="413"/>
      <c r="AL34" s="487" t="s">
        <v>187</v>
      </c>
      <c r="AM34" s="725"/>
      <c r="AN34" s="725"/>
      <c r="AO34" s="377"/>
      <c r="AP34" s="413"/>
      <c r="AR34" s="487" t="s">
        <v>187</v>
      </c>
      <c r="AS34" s="725"/>
      <c r="AT34" s="725"/>
      <c r="AU34" s="377"/>
      <c r="AV34" s="413"/>
    </row>
    <row r="35" spans="1:48" ht="15" customHeight="1" x14ac:dyDescent="0.2">
      <c r="A35" s="222">
        <f t="shared" si="2"/>
        <v>24</v>
      </c>
      <c r="B35" s="476" t="s">
        <v>188</v>
      </c>
      <c r="C35" s="248"/>
      <c r="D35" s="248"/>
      <c r="E35" s="249"/>
      <c r="F35" s="250"/>
      <c r="H35" s="487" t="s">
        <v>188</v>
      </c>
      <c r="I35" s="725"/>
      <c r="J35" s="725"/>
      <c r="K35" s="377"/>
      <c r="L35" s="413"/>
      <c r="N35" s="487" t="s">
        <v>188</v>
      </c>
      <c r="O35" s="725"/>
      <c r="P35" s="725"/>
      <c r="Q35" s="377"/>
      <c r="R35" s="413"/>
      <c r="T35" s="487" t="s">
        <v>188</v>
      </c>
      <c r="U35" s="725"/>
      <c r="V35" s="725"/>
      <c r="W35" s="377"/>
      <c r="X35" s="413"/>
      <c r="Z35" s="487" t="s">
        <v>188</v>
      </c>
      <c r="AA35" s="725"/>
      <c r="AB35" s="725"/>
      <c r="AC35" s="377"/>
      <c r="AD35" s="413"/>
      <c r="AF35" s="487" t="s">
        <v>188</v>
      </c>
      <c r="AG35" s="725"/>
      <c r="AH35" s="725"/>
      <c r="AI35" s="377"/>
      <c r="AJ35" s="413"/>
      <c r="AL35" s="487" t="s">
        <v>188</v>
      </c>
      <c r="AM35" s="725"/>
      <c r="AN35" s="725"/>
      <c r="AO35" s="377"/>
      <c r="AP35" s="413"/>
      <c r="AR35" s="487" t="s">
        <v>188</v>
      </c>
      <c r="AS35" s="725"/>
      <c r="AT35" s="725"/>
      <c r="AU35" s="377"/>
      <c r="AV35" s="413"/>
    </row>
    <row r="36" spans="1:48" ht="15" customHeight="1" x14ac:dyDescent="0.2">
      <c r="A36" s="222">
        <f t="shared" si="2"/>
        <v>25</v>
      </c>
      <c r="B36" s="476" t="s">
        <v>189</v>
      </c>
      <c r="C36" s="248"/>
      <c r="D36" s="248"/>
      <c r="E36" s="249"/>
      <c r="F36" s="250"/>
      <c r="H36" s="487" t="s">
        <v>189</v>
      </c>
      <c r="I36" s="725"/>
      <c r="J36" s="725"/>
      <c r="K36" s="377"/>
      <c r="L36" s="413"/>
      <c r="N36" s="487" t="s">
        <v>189</v>
      </c>
      <c r="O36" s="725"/>
      <c r="P36" s="725"/>
      <c r="Q36" s="377"/>
      <c r="R36" s="413"/>
      <c r="T36" s="487" t="s">
        <v>189</v>
      </c>
      <c r="U36" s="725"/>
      <c r="V36" s="725"/>
      <c r="W36" s="377"/>
      <c r="X36" s="413"/>
      <c r="Z36" s="487" t="s">
        <v>189</v>
      </c>
      <c r="AA36" s="725"/>
      <c r="AB36" s="725"/>
      <c r="AC36" s="377"/>
      <c r="AD36" s="413"/>
      <c r="AF36" s="487" t="s">
        <v>189</v>
      </c>
      <c r="AG36" s="725"/>
      <c r="AH36" s="725"/>
      <c r="AI36" s="377"/>
      <c r="AJ36" s="413"/>
      <c r="AL36" s="487" t="s">
        <v>189</v>
      </c>
      <c r="AM36" s="725"/>
      <c r="AN36" s="725"/>
      <c r="AO36" s="377"/>
      <c r="AP36" s="413"/>
      <c r="AR36" s="487" t="s">
        <v>189</v>
      </c>
      <c r="AS36" s="725"/>
      <c r="AT36" s="725"/>
      <c r="AU36" s="377"/>
      <c r="AV36" s="413"/>
    </row>
    <row r="37" spans="1:48" ht="15" customHeight="1" x14ac:dyDescent="0.2">
      <c r="A37" s="222">
        <f t="shared" si="2"/>
        <v>26</v>
      </c>
      <c r="B37" s="476" t="s">
        <v>190</v>
      </c>
      <c r="C37" s="248"/>
      <c r="D37" s="248"/>
      <c r="E37" s="249"/>
      <c r="F37" s="250"/>
      <c r="H37" s="487" t="s">
        <v>190</v>
      </c>
      <c r="I37" s="725"/>
      <c r="J37" s="725"/>
      <c r="K37" s="377"/>
      <c r="L37" s="413"/>
      <c r="N37" s="487" t="s">
        <v>190</v>
      </c>
      <c r="O37" s="725"/>
      <c r="P37" s="725"/>
      <c r="Q37" s="377"/>
      <c r="R37" s="413"/>
      <c r="T37" s="487" t="s">
        <v>190</v>
      </c>
      <c r="U37" s="725"/>
      <c r="V37" s="725"/>
      <c r="W37" s="377"/>
      <c r="X37" s="413"/>
      <c r="Z37" s="487" t="s">
        <v>190</v>
      </c>
      <c r="AA37" s="725"/>
      <c r="AB37" s="725"/>
      <c r="AC37" s="377"/>
      <c r="AD37" s="413"/>
      <c r="AF37" s="487" t="s">
        <v>190</v>
      </c>
      <c r="AG37" s="725"/>
      <c r="AH37" s="725"/>
      <c r="AI37" s="377"/>
      <c r="AJ37" s="413"/>
      <c r="AL37" s="487" t="s">
        <v>190</v>
      </c>
      <c r="AM37" s="725"/>
      <c r="AN37" s="725"/>
      <c r="AO37" s="377"/>
      <c r="AP37" s="413"/>
      <c r="AR37" s="487" t="s">
        <v>190</v>
      </c>
      <c r="AS37" s="725"/>
      <c r="AT37" s="725"/>
      <c r="AU37" s="377"/>
      <c r="AV37" s="413"/>
    </row>
    <row r="38" spans="1:48" ht="15" customHeight="1" x14ac:dyDescent="0.2">
      <c r="A38" s="222">
        <f t="shared" si="2"/>
        <v>27</v>
      </c>
      <c r="B38" s="476" t="s">
        <v>191</v>
      </c>
      <c r="C38" s="248"/>
      <c r="D38" s="248"/>
      <c r="E38" s="249"/>
      <c r="F38" s="250"/>
      <c r="H38" s="487" t="s">
        <v>191</v>
      </c>
      <c r="I38" s="725"/>
      <c r="J38" s="725"/>
      <c r="K38" s="377"/>
      <c r="L38" s="413"/>
      <c r="N38" s="487" t="s">
        <v>191</v>
      </c>
      <c r="O38" s="725"/>
      <c r="P38" s="725"/>
      <c r="Q38" s="377"/>
      <c r="R38" s="413"/>
      <c r="T38" s="487" t="s">
        <v>191</v>
      </c>
      <c r="U38" s="725"/>
      <c r="V38" s="725"/>
      <c r="W38" s="377"/>
      <c r="X38" s="413"/>
      <c r="Z38" s="487" t="s">
        <v>191</v>
      </c>
      <c r="AA38" s="725"/>
      <c r="AB38" s="725"/>
      <c r="AC38" s="377"/>
      <c r="AD38" s="413"/>
      <c r="AF38" s="487" t="s">
        <v>191</v>
      </c>
      <c r="AG38" s="725"/>
      <c r="AH38" s="725"/>
      <c r="AI38" s="377"/>
      <c r="AJ38" s="413"/>
      <c r="AL38" s="487" t="s">
        <v>191</v>
      </c>
      <c r="AM38" s="725"/>
      <c r="AN38" s="725"/>
      <c r="AO38" s="377"/>
      <c r="AP38" s="413"/>
      <c r="AR38" s="487" t="s">
        <v>191</v>
      </c>
      <c r="AS38" s="725"/>
      <c r="AT38" s="725"/>
      <c r="AU38" s="377"/>
      <c r="AV38" s="413"/>
    </row>
    <row r="39" spans="1:48" ht="15" customHeight="1" x14ac:dyDescent="0.2">
      <c r="A39" s="222">
        <f t="shared" si="2"/>
        <v>28</v>
      </c>
      <c r="B39" s="476" t="s">
        <v>192</v>
      </c>
      <c r="C39" s="248"/>
      <c r="D39" s="248"/>
      <c r="E39" s="249"/>
      <c r="F39" s="250"/>
      <c r="H39" s="487" t="s">
        <v>192</v>
      </c>
      <c r="I39" s="725"/>
      <c r="J39" s="725"/>
      <c r="K39" s="377"/>
      <c r="L39" s="413"/>
      <c r="N39" s="487" t="s">
        <v>192</v>
      </c>
      <c r="O39" s="725"/>
      <c r="P39" s="725"/>
      <c r="Q39" s="377"/>
      <c r="R39" s="413"/>
      <c r="T39" s="487" t="s">
        <v>192</v>
      </c>
      <c r="U39" s="725"/>
      <c r="V39" s="725"/>
      <c r="W39" s="377"/>
      <c r="X39" s="413"/>
      <c r="Z39" s="487" t="s">
        <v>192</v>
      </c>
      <c r="AA39" s="725"/>
      <c r="AB39" s="725"/>
      <c r="AC39" s="377"/>
      <c r="AD39" s="413"/>
      <c r="AF39" s="487" t="s">
        <v>192</v>
      </c>
      <c r="AG39" s="725"/>
      <c r="AH39" s="725"/>
      <c r="AI39" s="377"/>
      <c r="AJ39" s="413"/>
      <c r="AL39" s="487" t="s">
        <v>192</v>
      </c>
      <c r="AM39" s="725"/>
      <c r="AN39" s="725"/>
      <c r="AO39" s="377"/>
      <c r="AP39" s="413"/>
      <c r="AR39" s="487" t="s">
        <v>192</v>
      </c>
      <c r="AS39" s="725"/>
      <c r="AT39" s="725"/>
      <c r="AU39" s="377"/>
      <c r="AV39" s="413"/>
    </row>
    <row r="40" spans="1:48" ht="15" customHeight="1" x14ac:dyDescent="0.2">
      <c r="A40" s="222">
        <f t="shared" si="2"/>
        <v>29</v>
      </c>
      <c r="B40" s="476" t="s">
        <v>193</v>
      </c>
      <c r="C40" s="248"/>
      <c r="D40" s="248"/>
      <c r="E40" s="249"/>
      <c r="F40" s="250"/>
      <c r="H40" s="487" t="s">
        <v>193</v>
      </c>
      <c r="I40" s="725"/>
      <c r="J40" s="725"/>
      <c r="K40" s="377"/>
      <c r="L40" s="413"/>
      <c r="N40" s="487" t="s">
        <v>193</v>
      </c>
      <c r="O40" s="725"/>
      <c r="P40" s="725"/>
      <c r="Q40" s="377"/>
      <c r="R40" s="413"/>
      <c r="T40" s="487" t="s">
        <v>193</v>
      </c>
      <c r="U40" s="725"/>
      <c r="V40" s="725"/>
      <c r="W40" s="377"/>
      <c r="X40" s="413"/>
      <c r="Z40" s="487" t="s">
        <v>193</v>
      </c>
      <c r="AA40" s="725"/>
      <c r="AB40" s="725"/>
      <c r="AC40" s="377"/>
      <c r="AD40" s="413"/>
      <c r="AF40" s="487" t="s">
        <v>193</v>
      </c>
      <c r="AG40" s="725"/>
      <c r="AH40" s="725"/>
      <c r="AI40" s="377"/>
      <c r="AJ40" s="413"/>
      <c r="AL40" s="487" t="s">
        <v>193</v>
      </c>
      <c r="AM40" s="725"/>
      <c r="AN40" s="725"/>
      <c r="AO40" s="377"/>
      <c r="AP40" s="413"/>
      <c r="AR40" s="487" t="s">
        <v>193</v>
      </c>
      <c r="AS40" s="725"/>
      <c r="AT40" s="725"/>
      <c r="AU40" s="377"/>
      <c r="AV40" s="413"/>
    </row>
    <row r="41" spans="1:48" ht="15" customHeight="1" x14ac:dyDescent="0.2">
      <c r="A41" s="222">
        <f t="shared" si="2"/>
        <v>30</v>
      </c>
      <c r="B41" s="476" t="s">
        <v>194</v>
      </c>
      <c r="C41" s="248"/>
      <c r="D41" s="248"/>
      <c r="E41" s="249"/>
      <c r="F41" s="250"/>
      <c r="H41" s="487" t="s">
        <v>194</v>
      </c>
      <c r="I41" s="725"/>
      <c r="J41" s="725"/>
      <c r="K41" s="377"/>
      <c r="L41" s="413"/>
      <c r="N41" s="487" t="s">
        <v>194</v>
      </c>
      <c r="O41" s="725"/>
      <c r="P41" s="725"/>
      <c r="Q41" s="377"/>
      <c r="R41" s="413"/>
      <c r="T41" s="487" t="s">
        <v>194</v>
      </c>
      <c r="U41" s="725"/>
      <c r="V41" s="725"/>
      <c r="W41" s="377"/>
      <c r="X41" s="413"/>
      <c r="Z41" s="487" t="s">
        <v>194</v>
      </c>
      <c r="AA41" s="725"/>
      <c r="AB41" s="725"/>
      <c r="AC41" s="377"/>
      <c r="AD41" s="413"/>
      <c r="AF41" s="487" t="s">
        <v>194</v>
      </c>
      <c r="AG41" s="725"/>
      <c r="AH41" s="725"/>
      <c r="AI41" s="377"/>
      <c r="AJ41" s="413"/>
      <c r="AL41" s="487" t="s">
        <v>194</v>
      </c>
      <c r="AM41" s="725"/>
      <c r="AN41" s="725"/>
      <c r="AO41" s="377"/>
      <c r="AP41" s="413"/>
      <c r="AR41" s="487" t="s">
        <v>194</v>
      </c>
      <c r="AS41" s="725"/>
      <c r="AT41" s="725"/>
      <c r="AU41" s="377"/>
      <c r="AV41" s="413"/>
    </row>
    <row r="42" spans="1:48" ht="15" customHeight="1" x14ac:dyDescent="0.2">
      <c r="A42" s="222">
        <f t="shared" si="2"/>
        <v>31</v>
      </c>
      <c r="B42" s="476" t="s">
        <v>195</v>
      </c>
      <c r="C42" s="248"/>
      <c r="D42" s="248"/>
      <c r="E42" s="249"/>
      <c r="F42" s="250"/>
      <c r="H42" s="487" t="s">
        <v>195</v>
      </c>
      <c r="I42" s="725"/>
      <c r="J42" s="725"/>
      <c r="K42" s="377"/>
      <c r="L42" s="413"/>
      <c r="N42" s="487" t="s">
        <v>195</v>
      </c>
      <c r="O42" s="725"/>
      <c r="P42" s="725"/>
      <c r="Q42" s="377"/>
      <c r="R42" s="413"/>
      <c r="T42" s="487" t="s">
        <v>195</v>
      </c>
      <c r="U42" s="725"/>
      <c r="V42" s="725"/>
      <c r="W42" s="377"/>
      <c r="X42" s="413"/>
      <c r="Z42" s="487" t="s">
        <v>195</v>
      </c>
      <c r="AA42" s="725"/>
      <c r="AB42" s="725"/>
      <c r="AC42" s="377"/>
      <c r="AD42" s="413"/>
      <c r="AF42" s="487" t="s">
        <v>195</v>
      </c>
      <c r="AG42" s="725"/>
      <c r="AH42" s="725"/>
      <c r="AI42" s="377"/>
      <c r="AJ42" s="413"/>
      <c r="AL42" s="487" t="s">
        <v>195</v>
      </c>
      <c r="AM42" s="725"/>
      <c r="AN42" s="725"/>
      <c r="AO42" s="377"/>
      <c r="AP42" s="413"/>
      <c r="AR42" s="487" t="s">
        <v>195</v>
      </c>
      <c r="AS42" s="725"/>
      <c r="AT42" s="725"/>
      <c r="AU42" s="377"/>
      <c r="AV42" s="413"/>
    </row>
    <row r="43" spans="1:48" ht="15" customHeight="1" x14ac:dyDescent="0.2">
      <c r="A43" s="222">
        <f t="shared" si="2"/>
        <v>32</v>
      </c>
      <c r="B43" s="476" t="s">
        <v>196</v>
      </c>
      <c r="C43" s="248"/>
      <c r="D43" s="248"/>
      <c r="E43" s="249"/>
      <c r="F43" s="250"/>
      <c r="H43" s="487" t="s">
        <v>196</v>
      </c>
      <c r="I43" s="725"/>
      <c r="J43" s="725"/>
      <c r="K43" s="377"/>
      <c r="L43" s="413"/>
      <c r="N43" s="487" t="s">
        <v>196</v>
      </c>
      <c r="O43" s="725"/>
      <c r="P43" s="725"/>
      <c r="Q43" s="377"/>
      <c r="R43" s="413"/>
      <c r="T43" s="487" t="s">
        <v>196</v>
      </c>
      <c r="U43" s="725"/>
      <c r="V43" s="725"/>
      <c r="W43" s="377"/>
      <c r="X43" s="413"/>
      <c r="Z43" s="487" t="s">
        <v>196</v>
      </c>
      <c r="AA43" s="725"/>
      <c r="AB43" s="725"/>
      <c r="AC43" s="377"/>
      <c r="AD43" s="413"/>
      <c r="AF43" s="487" t="s">
        <v>196</v>
      </c>
      <c r="AG43" s="725"/>
      <c r="AH43" s="725"/>
      <c r="AI43" s="377"/>
      <c r="AJ43" s="413"/>
      <c r="AL43" s="487" t="s">
        <v>196</v>
      </c>
      <c r="AM43" s="725"/>
      <c r="AN43" s="725"/>
      <c r="AO43" s="377"/>
      <c r="AP43" s="413"/>
      <c r="AR43" s="487" t="s">
        <v>196</v>
      </c>
      <c r="AS43" s="725"/>
      <c r="AT43" s="725"/>
      <c r="AU43" s="377"/>
      <c r="AV43" s="413"/>
    </row>
    <row r="44" spans="1:48" ht="15" customHeight="1" x14ac:dyDescent="0.2">
      <c r="A44" s="222">
        <f t="shared" si="2"/>
        <v>33</v>
      </c>
      <c r="B44" s="476" t="s">
        <v>197</v>
      </c>
      <c r="C44" s="248"/>
      <c r="D44" s="248"/>
      <c r="E44" s="249"/>
      <c r="F44" s="250"/>
      <c r="H44" s="487" t="s">
        <v>197</v>
      </c>
      <c r="I44" s="725"/>
      <c r="J44" s="725"/>
      <c r="K44" s="377"/>
      <c r="L44" s="413"/>
      <c r="N44" s="487" t="s">
        <v>197</v>
      </c>
      <c r="O44" s="725"/>
      <c r="P44" s="725"/>
      <c r="Q44" s="377"/>
      <c r="R44" s="413"/>
      <c r="T44" s="487" t="s">
        <v>197</v>
      </c>
      <c r="U44" s="725"/>
      <c r="V44" s="725"/>
      <c r="W44" s="377"/>
      <c r="X44" s="413"/>
      <c r="Z44" s="487" t="s">
        <v>197</v>
      </c>
      <c r="AA44" s="725"/>
      <c r="AB44" s="725"/>
      <c r="AC44" s="377"/>
      <c r="AD44" s="413"/>
      <c r="AF44" s="487" t="s">
        <v>197</v>
      </c>
      <c r="AG44" s="725"/>
      <c r="AH44" s="725"/>
      <c r="AI44" s="377"/>
      <c r="AJ44" s="413"/>
      <c r="AL44" s="487" t="s">
        <v>197</v>
      </c>
      <c r="AM44" s="725"/>
      <c r="AN44" s="725"/>
      <c r="AO44" s="377"/>
      <c r="AP44" s="413"/>
      <c r="AR44" s="487" t="s">
        <v>197</v>
      </c>
      <c r="AS44" s="725"/>
      <c r="AT44" s="725"/>
      <c r="AU44" s="377"/>
      <c r="AV44" s="413"/>
    </row>
    <row r="45" spans="1:48" ht="15" customHeight="1" x14ac:dyDescent="0.2">
      <c r="A45" s="222">
        <f t="shared" si="2"/>
        <v>34</v>
      </c>
      <c r="B45" s="476" t="s">
        <v>198</v>
      </c>
      <c r="C45" s="248"/>
      <c r="D45" s="248"/>
      <c r="E45" s="249"/>
      <c r="F45" s="250"/>
      <c r="H45" s="487" t="s">
        <v>198</v>
      </c>
      <c r="I45" s="725"/>
      <c r="J45" s="725"/>
      <c r="K45" s="377"/>
      <c r="L45" s="413"/>
      <c r="N45" s="487" t="s">
        <v>198</v>
      </c>
      <c r="O45" s="725"/>
      <c r="P45" s="725"/>
      <c r="Q45" s="377"/>
      <c r="R45" s="413"/>
      <c r="T45" s="487" t="s">
        <v>198</v>
      </c>
      <c r="U45" s="725"/>
      <c r="V45" s="725"/>
      <c r="W45" s="377"/>
      <c r="X45" s="413"/>
      <c r="Z45" s="487" t="s">
        <v>198</v>
      </c>
      <c r="AA45" s="725"/>
      <c r="AB45" s="725"/>
      <c r="AC45" s="377"/>
      <c r="AD45" s="413"/>
      <c r="AF45" s="487" t="s">
        <v>198</v>
      </c>
      <c r="AG45" s="725"/>
      <c r="AH45" s="725"/>
      <c r="AI45" s="377"/>
      <c r="AJ45" s="413"/>
      <c r="AL45" s="487" t="s">
        <v>198</v>
      </c>
      <c r="AM45" s="725"/>
      <c r="AN45" s="725"/>
      <c r="AO45" s="377"/>
      <c r="AP45" s="413"/>
      <c r="AR45" s="487" t="s">
        <v>198</v>
      </c>
      <c r="AS45" s="725"/>
      <c r="AT45" s="725"/>
      <c r="AU45" s="377"/>
      <c r="AV45" s="413"/>
    </row>
    <row r="46" spans="1:48" ht="15" customHeight="1" x14ac:dyDescent="0.2">
      <c r="A46" s="222">
        <f t="shared" si="2"/>
        <v>35</v>
      </c>
      <c r="B46" s="476" t="s">
        <v>199</v>
      </c>
      <c r="C46" s="248"/>
      <c r="D46" s="248"/>
      <c r="E46" s="249"/>
      <c r="F46" s="250"/>
      <c r="H46" s="487" t="s">
        <v>199</v>
      </c>
      <c r="I46" s="725"/>
      <c r="J46" s="725"/>
      <c r="K46" s="377"/>
      <c r="L46" s="413"/>
      <c r="N46" s="487" t="s">
        <v>199</v>
      </c>
      <c r="O46" s="725"/>
      <c r="P46" s="725"/>
      <c r="Q46" s="377"/>
      <c r="R46" s="413"/>
      <c r="T46" s="487" t="s">
        <v>199</v>
      </c>
      <c r="U46" s="725"/>
      <c r="V46" s="725"/>
      <c r="W46" s="377"/>
      <c r="X46" s="413"/>
      <c r="Z46" s="487" t="s">
        <v>199</v>
      </c>
      <c r="AA46" s="725"/>
      <c r="AB46" s="725"/>
      <c r="AC46" s="377"/>
      <c r="AD46" s="413"/>
      <c r="AF46" s="487" t="s">
        <v>199</v>
      </c>
      <c r="AG46" s="725"/>
      <c r="AH46" s="725"/>
      <c r="AI46" s="377"/>
      <c r="AJ46" s="413"/>
      <c r="AL46" s="487" t="s">
        <v>199</v>
      </c>
      <c r="AM46" s="725"/>
      <c r="AN46" s="725"/>
      <c r="AO46" s="377"/>
      <c r="AP46" s="413"/>
      <c r="AR46" s="487" t="s">
        <v>199</v>
      </c>
      <c r="AS46" s="725"/>
      <c r="AT46" s="725"/>
      <c r="AU46" s="377"/>
      <c r="AV46" s="413"/>
    </row>
    <row r="47" spans="1:48" ht="15" customHeight="1" x14ac:dyDescent="0.2">
      <c r="A47" s="222">
        <f t="shared" si="2"/>
        <v>36</v>
      </c>
      <c r="B47" s="476" t="s">
        <v>200</v>
      </c>
      <c r="C47" s="248"/>
      <c r="D47" s="248"/>
      <c r="E47" s="249"/>
      <c r="F47" s="250"/>
      <c r="H47" s="487" t="s">
        <v>200</v>
      </c>
      <c r="I47" s="725"/>
      <c r="J47" s="725"/>
      <c r="K47" s="377"/>
      <c r="L47" s="413"/>
      <c r="N47" s="487" t="s">
        <v>200</v>
      </c>
      <c r="O47" s="725"/>
      <c r="P47" s="725"/>
      <c r="Q47" s="377"/>
      <c r="R47" s="413"/>
      <c r="T47" s="487" t="s">
        <v>200</v>
      </c>
      <c r="U47" s="725"/>
      <c r="V47" s="725"/>
      <c r="W47" s="377"/>
      <c r="X47" s="413"/>
      <c r="Z47" s="487" t="s">
        <v>200</v>
      </c>
      <c r="AA47" s="725"/>
      <c r="AB47" s="725"/>
      <c r="AC47" s="377"/>
      <c r="AD47" s="413"/>
      <c r="AF47" s="487" t="s">
        <v>200</v>
      </c>
      <c r="AG47" s="725"/>
      <c r="AH47" s="725"/>
      <c r="AI47" s="377"/>
      <c r="AJ47" s="413"/>
      <c r="AL47" s="487" t="s">
        <v>200</v>
      </c>
      <c r="AM47" s="725"/>
      <c r="AN47" s="725"/>
      <c r="AO47" s="377"/>
      <c r="AP47" s="413"/>
      <c r="AR47" s="487" t="s">
        <v>200</v>
      </c>
      <c r="AS47" s="725"/>
      <c r="AT47" s="725"/>
      <c r="AU47" s="377"/>
      <c r="AV47" s="413"/>
    </row>
    <row r="48" spans="1:48" ht="15" customHeight="1" x14ac:dyDescent="0.2">
      <c r="A48" s="222">
        <f t="shared" si="2"/>
        <v>37</v>
      </c>
      <c r="B48" s="476" t="s">
        <v>201</v>
      </c>
      <c r="C48" s="248"/>
      <c r="D48" s="248"/>
      <c r="E48" s="249"/>
      <c r="F48" s="250"/>
      <c r="H48" s="487" t="s">
        <v>201</v>
      </c>
      <c r="I48" s="725"/>
      <c r="J48" s="725"/>
      <c r="K48" s="377"/>
      <c r="L48" s="413"/>
      <c r="N48" s="487" t="s">
        <v>201</v>
      </c>
      <c r="O48" s="725"/>
      <c r="P48" s="725"/>
      <c r="Q48" s="377"/>
      <c r="R48" s="413"/>
      <c r="T48" s="487" t="s">
        <v>201</v>
      </c>
      <c r="U48" s="725"/>
      <c r="V48" s="725"/>
      <c r="W48" s="377"/>
      <c r="X48" s="413"/>
      <c r="Z48" s="487" t="s">
        <v>201</v>
      </c>
      <c r="AA48" s="725"/>
      <c r="AB48" s="725"/>
      <c r="AC48" s="377"/>
      <c r="AD48" s="413"/>
      <c r="AF48" s="487" t="s">
        <v>201</v>
      </c>
      <c r="AG48" s="725"/>
      <c r="AH48" s="725"/>
      <c r="AI48" s="377"/>
      <c r="AJ48" s="413"/>
      <c r="AL48" s="487" t="s">
        <v>201</v>
      </c>
      <c r="AM48" s="725"/>
      <c r="AN48" s="725"/>
      <c r="AO48" s="377"/>
      <c r="AP48" s="413"/>
      <c r="AR48" s="487" t="s">
        <v>201</v>
      </c>
      <c r="AS48" s="725"/>
      <c r="AT48" s="725"/>
      <c r="AU48" s="377"/>
      <c r="AV48" s="413"/>
    </row>
    <row r="49" spans="1:48" ht="15" customHeight="1" x14ac:dyDescent="0.2">
      <c r="A49" s="222">
        <f t="shared" si="2"/>
        <v>38</v>
      </c>
      <c r="B49" s="476" t="s">
        <v>202</v>
      </c>
      <c r="C49" s="248"/>
      <c r="D49" s="248"/>
      <c r="E49" s="249"/>
      <c r="F49" s="250"/>
      <c r="H49" s="487" t="s">
        <v>202</v>
      </c>
      <c r="I49" s="725"/>
      <c r="J49" s="725"/>
      <c r="K49" s="377"/>
      <c r="L49" s="413"/>
      <c r="N49" s="487" t="s">
        <v>202</v>
      </c>
      <c r="O49" s="725"/>
      <c r="P49" s="725"/>
      <c r="Q49" s="377"/>
      <c r="R49" s="413"/>
      <c r="T49" s="487" t="s">
        <v>202</v>
      </c>
      <c r="U49" s="725"/>
      <c r="V49" s="725"/>
      <c r="W49" s="377"/>
      <c r="X49" s="413"/>
      <c r="Z49" s="487" t="s">
        <v>202</v>
      </c>
      <c r="AA49" s="725"/>
      <c r="AB49" s="725"/>
      <c r="AC49" s="377"/>
      <c r="AD49" s="413"/>
      <c r="AF49" s="487" t="s">
        <v>202</v>
      </c>
      <c r="AG49" s="725"/>
      <c r="AH49" s="725"/>
      <c r="AI49" s="377"/>
      <c r="AJ49" s="413"/>
      <c r="AL49" s="487" t="s">
        <v>202</v>
      </c>
      <c r="AM49" s="725"/>
      <c r="AN49" s="725"/>
      <c r="AO49" s="377"/>
      <c r="AP49" s="413"/>
      <c r="AR49" s="487" t="s">
        <v>202</v>
      </c>
      <c r="AS49" s="725"/>
      <c r="AT49" s="725"/>
      <c r="AU49" s="377"/>
      <c r="AV49" s="413"/>
    </row>
    <row r="50" spans="1:48" ht="15" customHeight="1" x14ac:dyDescent="0.2">
      <c r="A50" s="222">
        <f t="shared" si="2"/>
        <v>39</v>
      </c>
      <c r="B50" s="476" t="s">
        <v>203</v>
      </c>
      <c r="C50" s="248"/>
      <c r="D50" s="248"/>
      <c r="E50" s="249"/>
      <c r="F50" s="250"/>
      <c r="H50" s="487" t="s">
        <v>203</v>
      </c>
      <c r="I50" s="725"/>
      <c r="J50" s="725"/>
      <c r="K50" s="377"/>
      <c r="L50" s="413"/>
      <c r="N50" s="487" t="s">
        <v>203</v>
      </c>
      <c r="O50" s="725"/>
      <c r="P50" s="725"/>
      <c r="Q50" s="377"/>
      <c r="R50" s="413"/>
      <c r="T50" s="487" t="s">
        <v>203</v>
      </c>
      <c r="U50" s="725"/>
      <c r="V50" s="725"/>
      <c r="W50" s="377"/>
      <c r="X50" s="413"/>
      <c r="Z50" s="487" t="s">
        <v>203</v>
      </c>
      <c r="AA50" s="725"/>
      <c r="AB50" s="725"/>
      <c r="AC50" s="377"/>
      <c r="AD50" s="413"/>
      <c r="AF50" s="487" t="s">
        <v>203</v>
      </c>
      <c r="AG50" s="725"/>
      <c r="AH50" s="725"/>
      <c r="AI50" s="377"/>
      <c r="AJ50" s="413"/>
      <c r="AL50" s="487" t="s">
        <v>203</v>
      </c>
      <c r="AM50" s="725"/>
      <c r="AN50" s="725"/>
      <c r="AO50" s="377"/>
      <c r="AP50" s="413"/>
      <c r="AR50" s="487" t="s">
        <v>203</v>
      </c>
      <c r="AS50" s="725"/>
      <c r="AT50" s="725"/>
      <c r="AU50" s="377"/>
      <c r="AV50" s="413"/>
    </row>
    <row r="51" spans="1:48" ht="15" customHeight="1" x14ac:dyDescent="0.2">
      <c r="A51" s="222">
        <f t="shared" si="2"/>
        <v>40</v>
      </c>
      <c r="B51" s="476" t="s">
        <v>204</v>
      </c>
      <c r="C51" s="248"/>
      <c r="D51" s="248"/>
      <c r="E51" s="249"/>
      <c r="F51" s="250"/>
      <c r="H51" s="487" t="s">
        <v>204</v>
      </c>
      <c r="I51" s="725"/>
      <c r="J51" s="725"/>
      <c r="K51" s="377"/>
      <c r="L51" s="413"/>
      <c r="N51" s="487" t="s">
        <v>204</v>
      </c>
      <c r="O51" s="725"/>
      <c r="P51" s="725"/>
      <c r="Q51" s="377"/>
      <c r="R51" s="413"/>
      <c r="T51" s="487" t="s">
        <v>204</v>
      </c>
      <c r="U51" s="725"/>
      <c r="V51" s="725"/>
      <c r="W51" s="377"/>
      <c r="X51" s="413"/>
      <c r="Z51" s="487" t="s">
        <v>204</v>
      </c>
      <c r="AA51" s="725"/>
      <c r="AB51" s="725"/>
      <c r="AC51" s="377"/>
      <c r="AD51" s="413"/>
      <c r="AF51" s="487" t="s">
        <v>204</v>
      </c>
      <c r="AG51" s="725"/>
      <c r="AH51" s="725"/>
      <c r="AI51" s="377"/>
      <c r="AJ51" s="413"/>
      <c r="AL51" s="487" t="s">
        <v>204</v>
      </c>
      <c r="AM51" s="725"/>
      <c r="AN51" s="725"/>
      <c r="AO51" s="377"/>
      <c r="AP51" s="413"/>
      <c r="AR51" s="487" t="s">
        <v>204</v>
      </c>
      <c r="AS51" s="725"/>
      <c r="AT51" s="725"/>
      <c r="AU51" s="377"/>
      <c r="AV51" s="413"/>
    </row>
    <row r="52" spans="1:48" ht="15" customHeight="1" x14ac:dyDescent="0.2">
      <c r="A52" s="222">
        <f t="shared" si="2"/>
        <v>41</v>
      </c>
      <c r="B52" s="476" t="s">
        <v>205</v>
      </c>
      <c r="C52" s="248"/>
      <c r="D52" s="248"/>
      <c r="E52" s="249"/>
      <c r="F52" s="250"/>
      <c r="H52" s="487" t="s">
        <v>205</v>
      </c>
      <c r="I52" s="725"/>
      <c r="J52" s="725"/>
      <c r="K52" s="377"/>
      <c r="L52" s="413"/>
      <c r="N52" s="487" t="s">
        <v>205</v>
      </c>
      <c r="O52" s="725"/>
      <c r="P52" s="725"/>
      <c r="Q52" s="377"/>
      <c r="R52" s="413"/>
      <c r="T52" s="487" t="s">
        <v>205</v>
      </c>
      <c r="U52" s="725"/>
      <c r="V52" s="725"/>
      <c r="W52" s="377"/>
      <c r="X52" s="413"/>
      <c r="Z52" s="487" t="s">
        <v>205</v>
      </c>
      <c r="AA52" s="725"/>
      <c r="AB52" s="725"/>
      <c r="AC52" s="377"/>
      <c r="AD52" s="413"/>
      <c r="AF52" s="487" t="s">
        <v>205</v>
      </c>
      <c r="AG52" s="725"/>
      <c r="AH52" s="725"/>
      <c r="AI52" s="377"/>
      <c r="AJ52" s="413"/>
      <c r="AL52" s="487" t="s">
        <v>205</v>
      </c>
      <c r="AM52" s="725"/>
      <c r="AN52" s="725"/>
      <c r="AO52" s="377"/>
      <c r="AP52" s="413"/>
      <c r="AR52" s="487" t="s">
        <v>205</v>
      </c>
      <c r="AS52" s="725"/>
      <c r="AT52" s="725"/>
      <c r="AU52" s="377"/>
      <c r="AV52" s="413"/>
    </row>
    <row r="53" spans="1:48" ht="15" customHeight="1" x14ac:dyDescent="0.2">
      <c r="A53" s="222">
        <f t="shared" si="2"/>
        <v>42</v>
      </c>
      <c r="B53" s="476" t="s">
        <v>206</v>
      </c>
      <c r="C53" s="251"/>
      <c r="D53" s="251"/>
      <c r="E53" s="249"/>
      <c r="F53" s="250"/>
      <c r="H53" s="487" t="s">
        <v>206</v>
      </c>
      <c r="I53" s="725"/>
      <c r="J53" s="545"/>
      <c r="K53" s="377"/>
      <c r="L53" s="413"/>
      <c r="N53" s="487" t="s">
        <v>206</v>
      </c>
      <c r="O53" s="725"/>
      <c r="P53" s="545"/>
      <c r="Q53" s="377"/>
      <c r="R53" s="413"/>
      <c r="T53" s="487" t="s">
        <v>206</v>
      </c>
      <c r="U53" s="725"/>
      <c r="V53" s="545"/>
      <c r="W53" s="377"/>
      <c r="X53" s="413"/>
      <c r="Z53" s="487" t="s">
        <v>206</v>
      </c>
      <c r="AA53" s="725"/>
      <c r="AB53" s="545"/>
      <c r="AC53" s="377"/>
      <c r="AD53" s="413"/>
      <c r="AF53" s="487" t="s">
        <v>206</v>
      </c>
      <c r="AG53" s="725"/>
      <c r="AH53" s="545"/>
      <c r="AI53" s="377"/>
      <c r="AJ53" s="413"/>
      <c r="AL53" s="487" t="s">
        <v>206</v>
      </c>
      <c r="AM53" s="725"/>
      <c r="AN53" s="545"/>
      <c r="AO53" s="377"/>
      <c r="AP53" s="413"/>
      <c r="AR53" s="487" t="s">
        <v>206</v>
      </c>
      <c r="AS53" s="725"/>
      <c r="AT53" s="545"/>
      <c r="AU53" s="377"/>
      <c r="AV53" s="413"/>
    </row>
    <row r="54" spans="1:48" ht="15" customHeight="1" x14ac:dyDescent="0.2">
      <c r="A54" s="199">
        <f t="shared" si="2"/>
        <v>43</v>
      </c>
      <c r="B54" s="479" t="s">
        <v>207</v>
      </c>
      <c r="C54" s="252"/>
      <c r="D54" s="252"/>
      <c r="E54" s="253"/>
      <c r="F54" s="254"/>
      <c r="H54" s="488" t="s">
        <v>207</v>
      </c>
      <c r="I54" s="726"/>
      <c r="J54" s="727"/>
      <c r="K54" s="376"/>
      <c r="L54" s="418"/>
      <c r="N54" s="488" t="s">
        <v>207</v>
      </c>
      <c r="O54" s="726"/>
      <c r="P54" s="727"/>
      <c r="Q54" s="376"/>
      <c r="R54" s="418"/>
      <c r="T54" s="488" t="s">
        <v>207</v>
      </c>
      <c r="U54" s="726"/>
      <c r="V54" s="727"/>
      <c r="W54" s="376"/>
      <c r="X54" s="418"/>
      <c r="Z54" s="488" t="s">
        <v>207</v>
      </c>
      <c r="AA54" s="726"/>
      <c r="AB54" s="727"/>
      <c r="AC54" s="376"/>
      <c r="AD54" s="418"/>
      <c r="AF54" s="488" t="s">
        <v>207</v>
      </c>
      <c r="AG54" s="726"/>
      <c r="AH54" s="727"/>
      <c r="AI54" s="376"/>
      <c r="AJ54" s="418"/>
      <c r="AL54" s="488" t="s">
        <v>207</v>
      </c>
      <c r="AM54" s="726"/>
      <c r="AN54" s="727"/>
      <c r="AO54" s="376"/>
      <c r="AP54" s="418"/>
      <c r="AR54" s="488" t="s">
        <v>207</v>
      </c>
      <c r="AS54" s="726"/>
      <c r="AT54" s="727"/>
      <c r="AU54" s="376"/>
      <c r="AV54" s="418"/>
    </row>
    <row r="55" spans="1:48" ht="15" customHeight="1" x14ac:dyDescent="0.2">
      <c r="A55" s="197">
        <f t="shared" si="2"/>
        <v>44</v>
      </c>
      <c r="B55" s="480" t="s">
        <v>208</v>
      </c>
      <c r="C55" s="255"/>
      <c r="D55" s="255"/>
      <c r="E55" s="256"/>
      <c r="F55" s="257"/>
      <c r="H55" s="489" t="s">
        <v>208</v>
      </c>
      <c r="I55" s="728"/>
      <c r="J55" s="729"/>
      <c r="K55" s="397"/>
      <c r="L55" s="483"/>
      <c r="N55" s="489" t="s">
        <v>208</v>
      </c>
      <c r="O55" s="728"/>
      <c r="P55" s="729"/>
      <c r="Q55" s="397"/>
      <c r="R55" s="483"/>
      <c r="T55" s="489" t="s">
        <v>208</v>
      </c>
      <c r="U55" s="728"/>
      <c r="V55" s="729"/>
      <c r="W55" s="397"/>
      <c r="X55" s="483"/>
      <c r="Z55" s="489" t="s">
        <v>208</v>
      </c>
      <c r="AA55" s="728"/>
      <c r="AB55" s="729"/>
      <c r="AC55" s="397"/>
      <c r="AD55" s="483"/>
      <c r="AF55" s="489" t="s">
        <v>208</v>
      </c>
      <c r="AG55" s="728"/>
      <c r="AH55" s="729"/>
      <c r="AI55" s="397"/>
      <c r="AJ55" s="483"/>
      <c r="AL55" s="489" t="s">
        <v>208</v>
      </c>
      <c r="AM55" s="728"/>
      <c r="AN55" s="729"/>
      <c r="AO55" s="397"/>
      <c r="AP55" s="483"/>
      <c r="AR55" s="489" t="s">
        <v>208</v>
      </c>
      <c r="AS55" s="728"/>
      <c r="AT55" s="729"/>
      <c r="AU55" s="397"/>
      <c r="AV55" s="483"/>
    </row>
    <row r="56" spans="1:48" ht="15" customHeight="1" x14ac:dyDescent="0.2">
      <c r="A56" s="222">
        <f t="shared" si="2"/>
        <v>45</v>
      </c>
      <c r="B56" s="476" t="s">
        <v>209</v>
      </c>
      <c r="C56" s="248"/>
      <c r="D56" s="248"/>
      <c r="E56" s="249"/>
      <c r="F56" s="250"/>
      <c r="H56" s="487" t="s">
        <v>209</v>
      </c>
      <c r="I56" s="725"/>
      <c r="J56" s="725"/>
      <c r="K56" s="377"/>
      <c r="L56" s="413"/>
      <c r="N56" s="487" t="s">
        <v>209</v>
      </c>
      <c r="O56" s="725"/>
      <c r="P56" s="725"/>
      <c r="Q56" s="377"/>
      <c r="R56" s="413"/>
      <c r="T56" s="487" t="s">
        <v>209</v>
      </c>
      <c r="U56" s="725"/>
      <c r="V56" s="725"/>
      <c r="W56" s="377"/>
      <c r="X56" s="413"/>
      <c r="Z56" s="487" t="s">
        <v>209</v>
      </c>
      <c r="AA56" s="725"/>
      <c r="AB56" s="725"/>
      <c r="AC56" s="377"/>
      <c r="AD56" s="413"/>
      <c r="AF56" s="487" t="s">
        <v>209</v>
      </c>
      <c r="AG56" s="725"/>
      <c r="AH56" s="725"/>
      <c r="AI56" s="377"/>
      <c r="AJ56" s="413"/>
      <c r="AL56" s="487" t="s">
        <v>209</v>
      </c>
      <c r="AM56" s="725"/>
      <c r="AN56" s="725"/>
      <c r="AO56" s="377"/>
      <c r="AP56" s="413"/>
      <c r="AR56" s="487" t="s">
        <v>209</v>
      </c>
      <c r="AS56" s="725"/>
      <c r="AT56" s="725"/>
      <c r="AU56" s="377"/>
      <c r="AV56" s="413"/>
    </row>
    <row r="57" spans="1:48" ht="15" customHeight="1" x14ac:dyDescent="0.2">
      <c r="A57" s="222">
        <f t="shared" si="2"/>
        <v>46</v>
      </c>
      <c r="B57" s="476" t="s">
        <v>210</v>
      </c>
      <c r="C57" s="248"/>
      <c r="D57" s="248"/>
      <c r="E57" s="249"/>
      <c r="F57" s="250"/>
      <c r="H57" s="487" t="s">
        <v>210</v>
      </c>
      <c r="I57" s="725"/>
      <c r="J57" s="725"/>
      <c r="K57" s="377"/>
      <c r="L57" s="413"/>
      <c r="N57" s="487" t="s">
        <v>210</v>
      </c>
      <c r="O57" s="725"/>
      <c r="P57" s="725"/>
      <c r="Q57" s="377"/>
      <c r="R57" s="413"/>
      <c r="T57" s="487" t="s">
        <v>210</v>
      </c>
      <c r="U57" s="725"/>
      <c r="V57" s="725"/>
      <c r="W57" s="377"/>
      <c r="X57" s="413"/>
      <c r="Z57" s="487" t="s">
        <v>210</v>
      </c>
      <c r="AA57" s="725"/>
      <c r="AB57" s="725"/>
      <c r="AC57" s="377"/>
      <c r="AD57" s="413"/>
      <c r="AF57" s="487" t="s">
        <v>210</v>
      </c>
      <c r="AG57" s="725"/>
      <c r="AH57" s="725"/>
      <c r="AI57" s="377"/>
      <c r="AJ57" s="413"/>
      <c r="AL57" s="487" t="s">
        <v>210</v>
      </c>
      <c r="AM57" s="725"/>
      <c r="AN57" s="725"/>
      <c r="AO57" s="377"/>
      <c r="AP57" s="413"/>
      <c r="AR57" s="487" t="s">
        <v>210</v>
      </c>
      <c r="AS57" s="725"/>
      <c r="AT57" s="725"/>
      <c r="AU57" s="377"/>
      <c r="AV57" s="413"/>
    </row>
    <row r="58" spans="1:48" ht="15" customHeight="1" x14ac:dyDescent="0.2">
      <c r="A58" s="222">
        <f t="shared" si="2"/>
        <v>47</v>
      </c>
      <c r="B58" s="476" t="s">
        <v>211</v>
      </c>
      <c r="C58" s="248"/>
      <c r="D58" s="248"/>
      <c r="E58" s="249"/>
      <c r="F58" s="250"/>
      <c r="H58" s="487" t="s">
        <v>211</v>
      </c>
      <c r="I58" s="725"/>
      <c r="J58" s="725"/>
      <c r="K58" s="377"/>
      <c r="L58" s="413"/>
      <c r="N58" s="487" t="s">
        <v>211</v>
      </c>
      <c r="O58" s="725"/>
      <c r="P58" s="725"/>
      <c r="Q58" s="377"/>
      <c r="R58" s="413"/>
      <c r="T58" s="487" t="s">
        <v>211</v>
      </c>
      <c r="U58" s="725"/>
      <c r="V58" s="725"/>
      <c r="W58" s="377"/>
      <c r="X58" s="413"/>
      <c r="Z58" s="487" t="s">
        <v>211</v>
      </c>
      <c r="AA58" s="725"/>
      <c r="AB58" s="725"/>
      <c r="AC58" s="377"/>
      <c r="AD58" s="413"/>
      <c r="AF58" s="487" t="s">
        <v>211</v>
      </c>
      <c r="AG58" s="725"/>
      <c r="AH58" s="725"/>
      <c r="AI58" s="377"/>
      <c r="AJ58" s="413"/>
      <c r="AL58" s="487" t="s">
        <v>211</v>
      </c>
      <c r="AM58" s="725"/>
      <c r="AN58" s="725"/>
      <c r="AO58" s="377"/>
      <c r="AP58" s="413"/>
      <c r="AR58" s="487" t="s">
        <v>211</v>
      </c>
      <c r="AS58" s="725"/>
      <c r="AT58" s="725"/>
      <c r="AU58" s="377"/>
      <c r="AV58" s="413"/>
    </row>
    <row r="59" spans="1:48" ht="15" customHeight="1" x14ac:dyDescent="0.2">
      <c r="A59" s="222">
        <f t="shared" si="2"/>
        <v>48</v>
      </c>
      <c r="B59" s="476" t="s">
        <v>212</v>
      </c>
      <c r="C59" s="248"/>
      <c r="D59" s="248"/>
      <c r="E59" s="249"/>
      <c r="F59" s="250"/>
      <c r="H59" s="487" t="s">
        <v>212</v>
      </c>
      <c r="I59" s="725"/>
      <c r="J59" s="725"/>
      <c r="K59" s="377"/>
      <c r="L59" s="413"/>
      <c r="N59" s="487" t="s">
        <v>212</v>
      </c>
      <c r="O59" s="725"/>
      <c r="P59" s="725"/>
      <c r="Q59" s="377"/>
      <c r="R59" s="413"/>
      <c r="T59" s="487" t="s">
        <v>212</v>
      </c>
      <c r="U59" s="725"/>
      <c r="V59" s="725"/>
      <c r="W59" s="377"/>
      <c r="X59" s="413"/>
      <c r="Z59" s="487" t="s">
        <v>212</v>
      </c>
      <c r="AA59" s="725"/>
      <c r="AB59" s="725"/>
      <c r="AC59" s="377"/>
      <c r="AD59" s="413"/>
      <c r="AF59" s="487" t="s">
        <v>212</v>
      </c>
      <c r="AG59" s="725"/>
      <c r="AH59" s="725"/>
      <c r="AI59" s="377"/>
      <c r="AJ59" s="413"/>
      <c r="AL59" s="487" t="s">
        <v>212</v>
      </c>
      <c r="AM59" s="725"/>
      <c r="AN59" s="725"/>
      <c r="AO59" s="377"/>
      <c r="AP59" s="413"/>
      <c r="AR59" s="487" t="s">
        <v>212</v>
      </c>
      <c r="AS59" s="725"/>
      <c r="AT59" s="725"/>
      <c r="AU59" s="377"/>
      <c r="AV59" s="413"/>
    </row>
    <row r="60" spans="1:48" ht="15" customHeight="1" x14ac:dyDescent="0.2">
      <c r="A60" s="222">
        <f t="shared" si="2"/>
        <v>49</v>
      </c>
      <c r="B60" s="476" t="s">
        <v>213</v>
      </c>
      <c r="C60" s="248"/>
      <c r="D60" s="248"/>
      <c r="E60" s="249"/>
      <c r="F60" s="250"/>
      <c r="H60" s="487" t="s">
        <v>213</v>
      </c>
      <c r="I60" s="725"/>
      <c r="J60" s="725"/>
      <c r="K60" s="377"/>
      <c r="L60" s="413"/>
      <c r="N60" s="487" t="s">
        <v>213</v>
      </c>
      <c r="O60" s="725"/>
      <c r="P60" s="725"/>
      <c r="Q60" s="377"/>
      <c r="R60" s="413"/>
      <c r="T60" s="487" t="s">
        <v>213</v>
      </c>
      <c r="U60" s="725"/>
      <c r="V60" s="725"/>
      <c r="W60" s="377"/>
      <c r="X60" s="413"/>
      <c r="Z60" s="487" t="s">
        <v>213</v>
      </c>
      <c r="AA60" s="725"/>
      <c r="AB60" s="725"/>
      <c r="AC60" s="377"/>
      <c r="AD60" s="413"/>
      <c r="AF60" s="487" t="s">
        <v>213</v>
      </c>
      <c r="AG60" s="725"/>
      <c r="AH60" s="725"/>
      <c r="AI60" s="377"/>
      <c r="AJ60" s="413"/>
      <c r="AL60" s="487" t="s">
        <v>213</v>
      </c>
      <c r="AM60" s="725"/>
      <c r="AN60" s="725"/>
      <c r="AO60" s="377"/>
      <c r="AP60" s="413"/>
      <c r="AR60" s="487" t="s">
        <v>213</v>
      </c>
      <c r="AS60" s="725"/>
      <c r="AT60" s="725"/>
      <c r="AU60" s="377"/>
      <c r="AV60" s="413"/>
    </row>
    <row r="61" spans="1:48" ht="15" customHeight="1" x14ac:dyDescent="0.2">
      <c r="A61" s="222">
        <f t="shared" si="2"/>
        <v>50</v>
      </c>
      <c r="B61" s="476" t="s">
        <v>214</v>
      </c>
      <c r="C61" s="248"/>
      <c r="D61" s="248"/>
      <c r="E61" s="249"/>
      <c r="F61" s="250"/>
      <c r="H61" s="487" t="s">
        <v>214</v>
      </c>
      <c r="I61" s="725"/>
      <c r="J61" s="725"/>
      <c r="K61" s="377"/>
      <c r="L61" s="413"/>
      <c r="N61" s="487" t="s">
        <v>214</v>
      </c>
      <c r="O61" s="725"/>
      <c r="P61" s="725"/>
      <c r="Q61" s="377"/>
      <c r="R61" s="413"/>
      <c r="T61" s="487" t="s">
        <v>214</v>
      </c>
      <c r="U61" s="725"/>
      <c r="V61" s="725"/>
      <c r="W61" s="377"/>
      <c r="X61" s="413"/>
      <c r="Z61" s="487" t="s">
        <v>214</v>
      </c>
      <c r="AA61" s="725"/>
      <c r="AB61" s="725"/>
      <c r="AC61" s="377"/>
      <c r="AD61" s="413"/>
      <c r="AF61" s="487" t="s">
        <v>214</v>
      </c>
      <c r="AG61" s="725"/>
      <c r="AH61" s="725"/>
      <c r="AI61" s="377"/>
      <c r="AJ61" s="413"/>
      <c r="AL61" s="487" t="s">
        <v>214</v>
      </c>
      <c r="AM61" s="725"/>
      <c r="AN61" s="725"/>
      <c r="AO61" s="377"/>
      <c r="AP61" s="413"/>
      <c r="AR61" s="487" t="s">
        <v>214</v>
      </c>
      <c r="AS61" s="725"/>
      <c r="AT61" s="725"/>
      <c r="AU61" s="377"/>
      <c r="AV61" s="413"/>
    </row>
    <row r="62" spans="1:48" ht="15" customHeight="1" x14ac:dyDescent="0.2">
      <c r="A62" s="222">
        <f t="shared" si="2"/>
        <v>51</v>
      </c>
      <c r="B62" s="476" t="s">
        <v>215</v>
      </c>
      <c r="C62" s="248"/>
      <c r="D62" s="248"/>
      <c r="E62" s="249"/>
      <c r="F62" s="250"/>
      <c r="H62" s="487" t="s">
        <v>215</v>
      </c>
      <c r="I62" s="725"/>
      <c r="J62" s="725"/>
      <c r="K62" s="377"/>
      <c r="L62" s="413"/>
      <c r="N62" s="487" t="s">
        <v>215</v>
      </c>
      <c r="O62" s="725"/>
      <c r="P62" s="725"/>
      <c r="Q62" s="377"/>
      <c r="R62" s="413"/>
      <c r="T62" s="487" t="s">
        <v>215</v>
      </c>
      <c r="U62" s="725"/>
      <c r="V62" s="725"/>
      <c r="W62" s="377"/>
      <c r="X62" s="413"/>
      <c r="Z62" s="487" t="s">
        <v>215</v>
      </c>
      <c r="AA62" s="725"/>
      <c r="AB62" s="725"/>
      <c r="AC62" s="377"/>
      <c r="AD62" s="413"/>
      <c r="AF62" s="487" t="s">
        <v>215</v>
      </c>
      <c r="AG62" s="725"/>
      <c r="AH62" s="725"/>
      <c r="AI62" s="377"/>
      <c r="AJ62" s="413"/>
      <c r="AL62" s="487" t="s">
        <v>215</v>
      </c>
      <c r="AM62" s="725"/>
      <c r="AN62" s="725"/>
      <c r="AO62" s="377"/>
      <c r="AP62" s="413"/>
      <c r="AR62" s="487" t="s">
        <v>215</v>
      </c>
      <c r="AS62" s="725"/>
      <c r="AT62" s="725"/>
      <c r="AU62" s="377"/>
      <c r="AV62" s="413"/>
    </row>
    <row r="63" spans="1:48" ht="15" customHeight="1" x14ac:dyDescent="0.2">
      <c r="A63" s="222">
        <f t="shared" si="2"/>
        <v>52</v>
      </c>
      <c r="B63" s="476" t="s">
        <v>216</v>
      </c>
      <c r="C63" s="248"/>
      <c r="D63" s="248"/>
      <c r="E63" s="249"/>
      <c r="F63" s="250"/>
      <c r="H63" s="487" t="s">
        <v>216</v>
      </c>
      <c r="I63" s="725"/>
      <c r="J63" s="725"/>
      <c r="K63" s="377"/>
      <c r="L63" s="413"/>
      <c r="N63" s="487" t="s">
        <v>216</v>
      </c>
      <c r="O63" s="725"/>
      <c r="P63" s="725"/>
      <c r="Q63" s="377"/>
      <c r="R63" s="413"/>
      <c r="T63" s="487" t="s">
        <v>216</v>
      </c>
      <c r="U63" s="725"/>
      <c r="V63" s="725"/>
      <c r="W63" s="377"/>
      <c r="X63" s="413"/>
      <c r="Z63" s="487" t="s">
        <v>216</v>
      </c>
      <c r="AA63" s="725"/>
      <c r="AB63" s="725"/>
      <c r="AC63" s="377"/>
      <c r="AD63" s="413"/>
      <c r="AF63" s="487" t="s">
        <v>216</v>
      </c>
      <c r="AG63" s="725"/>
      <c r="AH63" s="725"/>
      <c r="AI63" s="377"/>
      <c r="AJ63" s="413"/>
      <c r="AL63" s="487" t="s">
        <v>216</v>
      </c>
      <c r="AM63" s="725"/>
      <c r="AN63" s="725"/>
      <c r="AO63" s="377"/>
      <c r="AP63" s="413"/>
      <c r="AR63" s="487" t="s">
        <v>216</v>
      </c>
      <c r="AS63" s="725"/>
      <c r="AT63" s="725"/>
      <c r="AU63" s="377"/>
      <c r="AV63" s="413"/>
    </row>
    <row r="64" spans="1:48" ht="15" customHeight="1" x14ac:dyDescent="0.2">
      <c r="A64" s="222">
        <f t="shared" si="2"/>
        <v>53</v>
      </c>
      <c r="B64" s="476" t="s">
        <v>217</v>
      </c>
      <c r="C64" s="248"/>
      <c r="D64" s="248"/>
      <c r="E64" s="249"/>
      <c r="F64" s="250"/>
      <c r="H64" s="487" t="s">
        <v>217</v>
      </c>
      <c r="I64" s="725"/>
      <c r="J64" s="725"/>
      <c r="K64" s="377"/>
      <c r="L64" s="413"/>
      <c r="N64" s="487" t="s">
        <v>217</v>
      </c>
      <c r="O64" s="725"/>
      <c r="P64" s="725"/>
      <c r="Q64" s="377"/>
      <c r="R64" s="413"/>
      <c r="T64" s="487" t="s">
        <v>217</v>
      </c>
      <c r="U64" s="725"/>
      <c r="V64" s="725"/>
      <c r="W64" s="377"/>
      <c r="X64" s="413"/>
      <c r="Z64" s="487" t="s">
        <v>217</v>
      </c>
      <c r="AA64" s="725"/>
      <c r="AB64" s="725"/>
      <c r="AC64" s="377"/>
      <c r="AD64" s="413"/>
      <c r="AF64" s="487" t="s">
        <v>217</v>
      </c>
      <c r="AG64" s="725"/>
      <c r="AH64" s="725"/>
      <c r="AI64" s="377"/>
      <c r="AJ64" s="413"/>
      <c r="AL64" s="487" t="s">
        <v>217</v>
      </c>
      <c r="AM64" s="725"/>
      <c r="AN64" s="725"/>
      <c r="AO64" s="377"/>
      <c r="AP64" s="413"/>
      <c r="AR64" s="487" t="s">
        <v>217</v>
      </c>
      <c r="AS64" s="725"/>
      <c r="AT64" s="725"/>
      <c r="AU64" s="377"/>
      <c r="AV64" s="413"/>
    </row>
    <row r="65" spans="1:48" ht="15" customHeight="1" x14ac:dyDescent="0.2">
      <c r="A65" s="222">
        <f t="shared" si="2"/>
        <v>54</v>
      </c>
      <c r="B65" s="476" t="s">
        <v>218</v>
      </c>
      <c r="C65" s="248"/>
      <c r="D65" s="248"/>
      <c r="E65" s="249"/>
      <c r="F65" s="250"/>
      <c r="H65" s="487" t="s">
        <v>218</v>
      </c>
      <c r="I65" s="725"/>
      <c r="J65" s="725"/>
      <c r="K65" s="377"/>
      <c r="L65" s="413"/>
      <c r="N65" s="487" t="s">
        <v>218</v>
      </c>
      <c r="O65" s="725"/>
      <c r="P65" s="725"/>
      <c r="Q65" s="377"/>
      <c r="R65" s="413"/>
      <c r="T65" s="487" t="s">
        <v>218</v>
      </c>
      <c r="U65" s="725"/>
      <c r="V65" s="725"/>
      <c r="W65" s="377"/>
      <c r="X65" s="413"/>
      <c r="Z65" s="487" t="s">
        <v>218</v>
      </c>
      <c r="AA65" s="725"/>
      <c r="AB65" s="725"/>
      <c r="AC65" s="377"/>
      <c r="AD65" s="413"/>
      <c r="AF65" s="487" t="s">
        <v>218</v>
      </c>
      <c r="AG65" s="725"/>
      <c r="AH65" s="725"/>
      <c r="AI65" s="377"/>
      <c r="AJ65" s="413"/>
      <c r="AL65" s="487" t="s">
        <v>218</v>
      </c>
      <c r="AM65" s="725"/>
      <c r="AN65" s="725"/>
      <c r="AO65" s="377"/>
      <c r="AP65" s="413"/>
      <c r="AR65" s="487" t="s">
        <v>218</v>
      </c>
      <c r="AS65" s="725"/>
      <c r="AT65" s="725"/>
      <c r="AU65" s="377"/>
      <c r="AV65" s="413"/>
    </row>
    <row r="66" spans="1:48" ht="15" customHeight="1" x14ac:dyDescent="0.2">
      <c r="A66" s="222">
        <f t="shared" si="2"/>
        <v>55</v>
      </c>
      <c r="B66" s="476" t="s">
        <v>219</v>
      </c>
      <c r="C66" s="248"/>
      <c r="D66" s="248"/>
      <c r="E66" s="249"/>
      <c r="F66" s="250"/>
      <c r="H66" s="487" t="s">
        <v>219</v>
      </c>
      <c r="I66" s="725"/>
      <c r="J66" s="725"/>
      <c r="K66" s="377"/>
      <c r="L66" s="413"/>
      <c r="N66" s="487" t="s">
        <v>219</v>
      </c>
      <c r="O66" s="725"/>
      <c r="P66" s="725"/>
      <c r="Q66" s="377"/>
      <c r="R66" s="413"/>
      <c r="T66" s="487" t="s">
        <v>219</v>
      </c>
      <c r="U66" s="725"/>
      <c r="V66" s="725"/>
      <c r="W66" s="377"/>
      <c r="X66" s="413"/>
      <c r="Z66" s="487" t="s">
        <v>219</v>
      </c>
      <c r="AA66" s="725"/>
      <c r="AB66" s="725"/>
      <c r="AC66" s="377"/>
      <c r="AD66" s="413"/>
      <c r="AF66" s="487" t="s">
        <v>219</v>
      </c>
      <c r="AG66" s="725"/>
      <c r="AH66" s="725"/>
      <c r="AI66" s="377"/>
      <c r="AJ66" s="413"/>
      <c r="AL66" s="487" t="s">
        <v>219</v>
      </c>
      <c r="AM66" s="725"/>
      <c r="AN66" s="725"/>
      <c r="AO66" s="377"/>
      <c r="AP66" s="413"/>
      <c r="AR66" s="487" t="s">
        <v>219</v>
      </c>
      <c r="AS66" s="725"/>
      <c r="AT66" s="725"/>
      <c r="AU66" s="377"/>
      <c r="AV66" s="413"/>
    </row>
    <row r="67" spans="1:48" ht="15" customHeight="1" x14ac:dyDescent="0.2">
      <c r="A67" s="222">
        <f t="shared" si="2"/>
        <v>56</v>
      </c>
      <c r="B67" s="476" t="s">
        <v>220</v>
      </c>
      <c r="C67" s="248"/>
      <c r="D67" s="248"/>
      <c r="E67" s="249"/>
      <c r="F67" s="250"/>
      <c r="H67" s="487" t="s">
        <v>220</v>
      </c>
      <c r="I67" s="725"/>
      <c r="J67" s="725"/>
      <c r="K67" s="377"/>
      <c r="L67" s="413"/>
      <c r="N67" s="487" t="s">
        <v>220</v>
      </c>
      <c r="O67" s="725"/>
      <c r="P67" s="725"/>
      <c r="Q67" s="377"/>
      <c r="R67" s="413"/>
      <c r="T67" s="487" t="s">
        <v>220</v>
      </c>
      <c r="U67" s="725"/>
      <c r="V67" s="725"/>
      <c r="W67" s="377"/>
      <c r="X67" s="413"/>
      <c r="Z67" s="487" t="s">
        <v>220</v>
      </c>
      <c r="AA67" s="725"/>
      <c r="AB67" s="725"/>
      <c r="AC67" s="377"/>
      <c r="AD67" s="413"/>
      <c r="AF67" s="487" t="s">
        <v>220</v>
      </c>
      <c r="AG67" s="725"/>
      <c r="AH67" s="725"/>
      <c r="AI67" s="377"/>
      <c r="AJ67" s="413"/>
      <c r="AL67" s="487" t="s">
        <v>220</v>
      </c>
      <c r="AM67" s="725"/>
      <c r="AN67" s="725"/>
      <c r="AO67" s="377"/>
      <c r="AP67" s="413"/>
      <c r="AR67" s="487" t="s">
        <v>220</v>
      </c>
      <c r="AS67" s="725"/>
      <c r="AT67" s="725"/>
      <c r="AU67" s="377"/>
      <c r="AV67" s="413"/>
    </row>
    <row r="68" spans="1:48" ht="15" customHeight="1" x14ac:dyDescent="0.2">
      <c r="A68" s="222">
        <f t="shared" si="2"/>
        <v>57</v>
      </c>
      <c r="B68" s="476" t="s">
        <v>221</v>
      </c>
      <c r="C68" s="248"/>
      <c r="D68" s="248"/>
      <c r="E68" s="249"/>
      <c r="F68" s="250"/>
      <c r="H68" s="487" t="s">
        <v>221</v>
      </c>
      <c r="I68" s="725"/>
      <c r="J68" s="725"/>
      <c r="K68" s="377"/>
      <c r="L68" s="413"/>
      <c r="N68" s="487" t="s">
        <v>221</v>
      </c>
      <c r="O68" s="725"/>
      <c r="P68" s="725"/>
      <c r="Q68" s="377"/>
      <c r="R68" s="413"/>
      <c r="T68" s="487" t="s">
        <v>221</v>
      </c>
      <c r="U68" s="725"/>
      <c r="V68" s="725"/>
      <c r="W68" s="377"/>
      <c r="X68" s="413"/>
      <c r="Z68" s="487" t="s">
        <v>221</v>
      </c>
      <c r="AA68" s="725"/>
      <c r="AB68" s="725"/>
      <c r="AC68" s="377"/>
      <c r="AD68" s="413"/>
      <c r="AF68" s="487" t="s">
        <v>221</v>
      </c>
      <c r="AG68" s="725"/>
      <c r="AH68" s="725"/>
      <c r="AI68" s="377"/>
      <c r="AJ68" s="413"/>
      <c r="AL68" s="487" t="s">
        <v>221</v>
      </c>
      <c r="AM68" s="725"/>
      <c r="AN68" s="725"/>
      <c r="AO68" s="377"/>
      <c r="AP68" s="413"/>
      <c r="AR68" s="487" t="s">
        <v>221</v>
      </c>
      <c r="AS68" s="725"/>
      <c r="AT68" s="725"/>
      <c r="AU68" s="377"/>
      <c r="AV68" s="413"/>
    </row>
    <row r="69" spans="1:48" ht="15" customHeight="1" x14ac:dyDescent="0.2">
      <c r="A69" s="222">
        <f t="shared" si="2"/>
        <v>58</v>
      </c>
      <c r="B69" s="476" t="s">
        <v>222</v>
      </c>
      <c r="C69" s="248"/>
      <c r="D69" s="248"/>
      <c r="E69" s="249"/>
      <c r="F69" s="250"/>
      <c r="H69" s="487" t="s">
        <v>222</v>
      </c>
      <c r="I69" s="725"/>
      <c r="J69" s="725"/>
      <c r="K69" s="377"/>
      <c r="L69" s="413"/>
      <c r="N69" s="487" t="s">
        <v>222</v>
      </c>
      <c r="O69" s="725"/>
      <c r="P69" s="725"/>
      <c r="Q69" s="377"/>
      <c r="R69" s="413"/>
      <c r="T69" s="487" t="s">
        <v>222</v>
      </c>
      <c r="U69" s="725"/>
      <c r="V69" s="725"/>
      <c r="W69" s="377"/>
      <c r="X69" s="413"/>
      <c r="Z69" s="487" t="s">
        <v>222</v>
      </c>
      <c r="AA69" s="725"/>
      <c r="AB69" s="725"/>
      <c r="AC69" s="377"/>
      <c r="AD69" s="413"/>
      <c r="AF69" s="487" t="s">
        <v>222</v>
      </c>
      <c r="AG69" s="725"/>
      <c r="AH69" s="725"/>
      <c r="AI69" s="377"/>
      <c r="AJ69" s="413"/>
      <c r="AL69" s="487" t="s">
        <v>222</v>
      </c>
      <c r="AM69" s="725"/>
      <c r="AN69" s="725"/>
      <c r="AO69" s="377"/>
      <c r="AP69" s="413"/>
      <c r="AR69" s="487" t="s">
        <v>222</v>
      </c>
      <c r="AS69" s="725"/>
      <c r="AT69" s="725"/>
      <c r="AU69" s="377"/>
      <c r="AV69" s="413"/>
    </row>
    <row r="70" spans="1:48" ht="15" customHeight="1" x14ac:dyDescent="0.2">
      <c r="A70" s="222">
        <f t="shared" si="2"/>
        <v>59</v>
      </c>
      <c r="B70" s="476" t="s">
        <v>223</v>
      </c>
      <c r="C70" s="248"/>
      <c r="D70" s="248"/>
      <c r="E70" s="249"/>
      <c r="F70" s="250"/>
      <c r="H70" s="487" t="s">
        <v>223</v>
      </c>
      <c r="I70" s="725"/>
      <c r="J70" s="725"/>
      <c r="K70" s="377"/>
      <c r="L70" s="413"/>
      <c r="N70" s="487" t="s">
        <v>223</v>
      </c>
      <c r="O70" s="725"/>
      <c r="P70" s="725"/>
      <c r="Q70" s="377"/>
      <c r="R70" s="413"/>
      <c r="T70" s="487" t="s">
        <v>223</v>
      </c>
      <c r="U70" s="725"/>
      <c r="V70" s="725"/>
      <c r="W70" s="377"/>
      <c r="X70" s="413"/>
      <c r="Z70" s="487" t="s">
        <v>223</v>
      </c>
      <c r="AA70" s="725"/>
      <c r="AB70" s="725"/>
      <c r="AC70" s="377"/>
      <c r="AD70" s="413"/>
      <c r="AF70" s="487" t="s">
        <v>223</v>
      </c>
      <c r="AG70" s="725"/>
      <c r="AH70" s="725"/>
      <c r="AI70" s="377"/>
      <c r="AJ70" s="413"/>
      <c r="AL70" s="487" t="s">
        <v>223</v>
      </c>
      <c r="AM70" s="725"/>
      <c r="AN70" s="725"/>
      <c r="AO70" s="377"/>
      <c r="AP70" s="413"/>
      <c r="AR70" s="487" t="s">
        <v>223</v>
      </c>
      <c r="AS70" s="725"/>
      <c r="AT70" s="725"/>
      <c r="AU70" s="377"/>
      <c r="AV70" s="413"/>
    </row>
    <row r="71" spans="1:48" ht="15" customHeight="1" x14ac:dyDescent="0.2">
      <c r="A71" s="222">
        <f t="shared" si="2"/>
        <v>60</v>
      </c>
      <c r="B71" s="476" t="s">
        <v>224</v>
      </c>
      <c r="C71" s="248"/>
      <c r="D71" s="248"/>
      <c r="E71" s="249"/>
      <c r="F71" s="250"/>
      <c r="H71" s="487" t="s">
        <v>224</v>
      </c>
      <c r="I71" s="725"/>
      <c r="J71" s="725"/>
      <c r="K71" s="377"/>
      <c r="L71" s="413"/>
      <c r="N71" s="487" t="s">
        <v>224</v>
      </c>
      <c r="O71" s="725"/>
      <c r="P71" s="725"/>
      <c r="Q71" s="377"/>
      <c r="R71" s="413"/>
      <c r="T71" s="487" t="s">
        <v>224</v>
      </c>
      <c r="U71" s="725"/>
      <c r="V71" s="725"/>
      <c r="W71" s="377"/>
      <c r="X71" s="413"/>
      <c r="Z71" s="487" t="s">
        <v>224</v>
      </c>
      <c r="AA71" s="725"/>
      <c r="AB71" s="725"/>
      <c r="AC71" s="377"/>
      <c r="AD71" s="413"/>
      <c r="AF71" s="487" t="s">
        <v>224</v>
      </c>
      <c r="AG71" s="725"/>
      <c r="AH71" s="725"/>
      <c r="AI71" s="377"/>
      <c r="AJ71" s="413"/>
      <c r="AL71" s="487" t="s">
        <v>224</v>
      </c>
      <c r="AM71" s="725"/>
      <c r="AN71" s="725"/>
      <c r="AO71" s="377"/>
      <c r="AP71" s="413"/>
      <c r="AR71" s="487" t="s">
        <v>224</v>
      </c>
      <c r="AS71" s="725"/>
      <c r="AT71" s="725"/>
      <c r="AU71" s="377"/>
      <c r="AV71" s="413"/>
    </row>
    <row r="72" spans="1:48" ht="15" customHeight="1" x14ac:dyDescent="0.2">
      <c r="A72" s="222">
        <f t="shared" si="2"/>
        <v>61</v>
      </c>
      <c r="B72" s="476" t="s">
        <v>225</v>
      </c>
      <c r="C72" s="248"/>
      <c r="D72" s="248"/>
      <c r="E72" s="249"/>
      <c r="F72" s="250"/>
      <c r="H72" s="487" t="s">
        <v>225</v>
      </c>
      <c r="I72" s="725"/>
      <c r="J72" s="725"/>
      <c r="K72" s="377"/>
      <c r="L72" s="413"/>
      <c r="N72" s="487" t="s">
        <v>225</v>
      </c>
      <c r="O72" s="725"/>
      <c r="P72" s="725"/>
      <c r="Q72" s="377"/>
      <c r="R72" s="413"/>
      <c r="T72" s="487" t="s">
        <v>225</v>
      </c>
      <c r="U72" s="725"/>
      <c r="V72" s="725"/>
      <c r="W72" s="377"/>
      <c r="X72" s="413"/>
      <c r="Z72" s="487" t="s">
        <v>225</v>
      </c>
      <c r="AA72" s="725"/>
      <c r="AB72" s="725"/>
      <c r="AC72" s="377"/>
      <c r="AD72" s="413"/>
      <c r="AF72" s="487" t="s">
        <v>225</v>
      </c>
      <c r="AG72" s="725"/>
      <c r="AH72" s="725"/>
      <c r="AI72" s="377"/>
      <c r="AJ72" s="413"/>
      <c r="AL72" s="487" t="s">
        <v>225</v>
      </c>
      <c r="AM72" s="725"/>
      <c r="AN72" s="725"/>
      <c r="AO72" s="377"/>
      <c r="AP72" s="413"/>
      <c r="AR72" s="487" t="s">
        <v>225</v>
      </c>
      <c r="AS72" s="725"/>
      <c r="AT72" s="725"/>
      <c r="AU72" s="377"/>
      <c r="AV72" s="413"/>
    </row>
    <row r="73" spans="1:48" ht="15" customHeight="1" x14ac:dyDescent="0.2">
      <c r="A73" s="222">
        <f t="shared" si="2"/>
        <v>62</v>
      </c>
      <c r="B73" s="476" t="s">
        <v>226</v>
      </c>
      <c r="C73" s="248"/>
      <c r="D73" s="248"/>
      <c r="E73" s="249"/>
      <c r="F73" s="250"/>
      <c r="H73" s="487" t="s">
        <v>226</v>
      </c>
      <c r="I73" s="725"/>
      <c r="J73" s="725"/>
      <c r="K73" s="377"/>
      <c r="L73" s="413"/>
      <c r="N73" s="487" t="s">
        <v>226</v>
      </c>
      <c r="O73" s="725"/>
      <c r="P73" s="725"/>
      <c r="Q73" s="377"/>
      <c r="R73" s="413"/>
      <c r="T73" s="487" t="s">
        <v>226</v>
      </c>
      <c r="U73" s="725"/>
      <c r="V73" s="725"/>
      <c r="W73" s="377"/>
      <c r="X73" s="413"/>
      <c r="Z73" s="487" t="s">
        <v>226</v>
      </c>
      <c r="AA73" s="725"/>
      <c r="AB73" s="725"/>
      <c r="AC73" s="377"/>
      <c r="AD73" s="413"/>
      <c r="AF73" s="487" t="s">
        <v>226</v>
      </c>
      <c r="AG73" s="725"/>
      <c r="AH73" s="725"/>
      <c r="AI73" s="377"/>
      <c r="AJ73" s="413"/>
      <c r="AL73" s="487" t="s">
        <v>226</v>
      </c>
      <c r="AM73" s="725"/>
      <c r="AN73" s="725"/>
      <c r="AO73" s="377"/>
      <c r="AP73" s="413"/>
      <c r="AR73" s="487" t="s">
        <v>226</v>
      </c>
      <c r="AS73" s="725"/>
      <c r="AT73" s="725"/>
      <c r="AU73" s="377"/>
      <c r="AV73" s="413"/>
    </row>
    <row r="74" spans="1:48" ht="15" customHeight="1" x14ac:dyDescent="0.2">
      <c r="A74" s="222">
        <f t="shared" si="2"/>
        <v>63</v>
      </c>
      <c r="B74" s="476" t="s">
        <v>227</v>
      </c>
      <c r="C74" s="248"/>
      <c r="D74" s="248"/>
      <c r="E74" s="249"/>
      <c r="F74" s="250"/>
      <c r="H74" s="487" t="s">
        <v>227</v>
      </c>
      <c r="I74" s="725"/>
      <c r="J74" s="725"/>
      <c r="K74" s="377"/>
      <c r="L74" s="413"/>
      <c r="N74" s="487" t="s">
        <v>227</v>
      </c>
      <c r="O74" s="725"/>
      <c r="P74" s="725"/>
      <c r="Q74" s="377"/>
      <c r="R74" s="413"/>
      <c r="T74" s="487" t="s">
        <v>227</v>
      </c>
      <c r="U74" s="725"/>
      <c r="V74" s="725"/>
      <c r="W74" s="377"/>
      <c r="X74" s="413"/>
      <c r="Z74" s="487" t="s">
        <v>227</v>
      </c>
      <c r="AA74" s="725"/>
      <c r="AB74" s="725"/>
      <c r="AC74" s="377"/>
      <c r="AD74" s="413"/>
      <c r="AF74" s="487" t="s">
        <v>227</v>
      </c>
      <c r="AG74" s="725"/>
      <c r="AH74" s="725"/>
      <c r="AI74" s="377"/>
      <c r="AJ74" s="413"/>
      <c r="AL74" s="487" t="s">
        <v>227</v>
      </c>
      <c r="AM74" s="725"/>
      <c r="AN74" s="725"/>
      <c r="AO74" s="377"/>
      <c r="AP74" s="413"/>
      <c r="AR74" s="487" t="s">
        <v>227</v>
      </c>
      <c r="AS74" s="725"/>
      <c r="AT74" s="725"/>
      <c r="AU74" s="377"/>
      <c r="AV74" s="413"/>
    </row>
    <row r="75" spans="1:48" ht="15" customHeight="1" x14ac:dyDescent="0.2">
      <c r="A75" s="222">
        <f t="shared" si="2"/>
        <v>64</v>
      </c>
      <c r="B75" s="476" t="s">
        <v>228</v>
      </c>
      <c r="C75" s="248"/>
      <c r="D75" s="248"/>
      <c r="E75" s="249"/>
      <c r="F75" s="250"/>
      <c r="H75" s="487" t="s">
        <v>228</v>
      </c>
      <c r="I75" s="725"/>
      <c r="J75" s="725"/>
      <c r="K75" s="377"/>
      <c r="L75" s="413"/>
      <c r="N75" s="487" t="s">
        <v>228</v>
      </c>
      <c r="O75" s="725"/>
      <c r="P75" s="725"/>
      <c r="Q75" s="377"/>
      <c r="R75" s="413"/>
      <c r="T75" s="487" t="s">
        <v>228</v>
      </c>
      <c r="U75" s="725"/>
      <c r="V75" s="725"/>
      <c r="W75" s="377"/>
      <c r="X75" s="413"/>
      <c r="Z75" s="487" t="s">
        <v>228</v>
      </c>
      <c r="AA75" s="725"/>
      <c r="AB75" s="725"/>
      <c r="AC75" s="377"/>
      <c r="AD75" s="413"/>
      <c r="AF75" s="487" t="s">
        <v>228</v>
      </c>
      <c r="AG75" s="725"/>
      <c r="AH75" s="725"/>
      <c r="AI75" s="377"/>
      <c r="AJ75" s="413"/>
      <c r="AL75" s="487" t="s">
        <v>228</v>
      </c>
      <c r="AM75" s="725"/>
      <c r="AN75" s="725"/>
      <c r="AO75" s="377"/>
      <c r="AP75" s="413"/>
      <c r="AR75" s="487" t="s">
        <v>228</v>
      </c>
      <c r="AS75" s="725"/>
      <c r="AT75" s="725"/>
      <c r="AU75" s="377"/>
      <c r="AV75" s="413"/>
    </row>
    <row r="76" spans="1:48" ht="15" customHeight="1" x14ac:dyDescent="0.2">
      <c r="A76" s="222">
        <f t="shared" si="2"/>
        <v>65</v>
      </c>
      <c r="B76" s="476" t="s">
        <v>229</v>
      </c>
      <c r="C76" s="248"/>
      <c r="D76" s="248"/>
      <c r="E76" s="249"/>
      <c r="F76" s="250"/>
      <c r="H76" s="487" t="s">
        <v>229</v>
      </c>
      <c r="I76" s="725"/>
      <c r="J76" s="725"/>
      <c r="K76" s="377"/>
      <c r="L76" s="413"/>
      <c r="N76" s="487" t="s">
        <v>229</v>
      </c>
      <c r="O76" s="725"/>
      <c r="P76" s="725"/>
      <c r="Q76" s="377"/>
      <c r="R76" s="413"/>
      <c r="T76" s="487" t="s">
        <v>229</v>
      </c>
      <c r="U76" s="725"/>
      <c r="V76" s="725"/>
      <c r="W76" s="377"/>
      <c r="X76" s="413"/>
      <c r="Z76" s="487" t="s">
        <v>229</v>
      </c>
      <c r="AA76" s="725"/>
      <c r="AB76" s="725"/>
      <c r="AC76" s="377"/>
      <c r="AD76" s="413"/>
      <c r="AF76" s="487" t="s">
        <v>229</v>
      </c>
      <c r="AG76" s="725"/>
      <c r="AH76" s="725"/>
      <c r="AI76" s="377"/>
      <c r="AJ76" s="413"/>
      <c r="AL76" s="487" t="s">
        <v>229</v>
      </c>
      <c r="AM76" s="725"/>
      <c r="AN76" s="725"/>
      <c r="AO76" s="377"/>
      <c r="AP76" s="413"/>
      <c r="AR76" s="487" t="s">
        <v>229</v>
      </c>
      <c r="AS76" s="725"/>
      <c r="AT76" s="725"/>
      <c r="AU76" s="377"/>
      <c r="AV76" s="413"/>
    </row>
    <row r="77" spans="1:48" ht="15" customHeight="1" x14ac:dyDescent="0.2">
      <c r="A77" s="222">
        <f t="shared" si="2"/>
        <v>66</v>
      </c>
      <c r="B77" s="476" t="s">
        <v>230</v>
      </c>
      <c r="C77" s="248"/>
      <c r="D77" s="248"/>
      <c r="E77" s="249"/>
      <c r="F77" s="250"/>
      <c r="H77" s="487" t="s">
        <v>230</v>
      </c>
      <c r="I77" s="725"/>
      <c r="J77" s="725"/>
      <c r="K77" s="377"/>
      <c r="L77" s="413"/>
      <c r="N77" s="487" t="s">
        <v>230</v>
      </c>
      <c r="O77" s="725"/>
      <c r="P77" s="725"/>
      <c r="Q77" s="377"/>
      <c r="R77" s="413"/>
      <c r="T77" s="487" t="s">
        <v>230</v>
      </c>
      <c r="U77" s="725"/>
      <c r="V77" s="725"/>
      <c r="W77" s="377"/>
      <c r="X77" s="413"/>
      <c r="Z77" s="487" t="s">
        <v>230</v>
      </c>
      <c r="AA77" s="725"/>
      <c r="AB77" s="725"/>
      <c r="AC77" s="377"/>
      <c r="AD77" s="413"/>
      <c r="AF77" s="487" t="s">
        <v>230</v>
      </c>
      <c r="AG77" s="725"/>
      <c r="AH77" s="725"/>
      <c r="AI77" s="377"/>
      <c r="AJ77" s="413"/>
      <c r="AL77" s="487" t="s">
        <v>230</v>
      </c>
      <c r="AM77" s="725"/>
      <c r="AN77" s="725"/>
      <c r="AO77" s="377"/>
      <c r="AP77" s="413"/>
      <c r="AR77" s="487" t="s">
        <v>230</v>
      </c>
      <c r="AS77" s="725"/>
      <c r="AT77" s="725"/>
      <c r="AU77" s="377"/>
      <c r="AV77" s="413"/>
    </row>
    <row r="78" spans="1:48" ht="15" customHeight="1" x14ac:dyDescent="0.2">
      <c r="A78" s="199">
        <f t="shared" si="2"/>
        <v>67</v>
      </c>
      <c r="B78" s="479" t="s">
        <v>231</v>
      </c>
      <c r="C78" s="258"/>
      <c r="D78" s="258"/>
      <c r="E78" s="253"/>
      <c r="F78" s="254"/>
      <c r="H78" s="488" t="s">
        <v>231</v>
      </c>
      <c r="I78" s="726"/>
      <c r="J78" s="726"/>
      <c r="K78" s="376"/>
      <c r="L78" s="418"/>
      <c r="N78" s="488" t="s">
        <v>231</v>
      </c>
      <c r="O78" s="726"/>
      <c r="P78" s="726"/>
      <c r="Q78" s="376"/>
      <c r="R78" s="418"/>
      <c r="T78" s="488" t="s">
        <v>231</v>
      </c>
      <c r="U78" s="726"/>
      <c r="V78" s="726"/>
      <c r="W78" s="376"/>
      <c r="X78" s="418"/>
      <c r="Z78" s="488" t="s">
        <v>231</v>
      </c>
      <c r="AA78" s="726"/>
      <c r="AB78" s="726"/>
      <c r="AC78" s="376"/>
      <c r="AD78" s="418"/>
      <c r="AF78" s="488" t="s">
        <v>231</v>
      </c>
      <c r="AG78" s="726"/>
      <c r="AH78" s="726"/>
      <c r="AI78" s="376"/>
      <c r="AJ78" s="418"/>
      <c r="AL78" s="488" t="s">
        <v>231</v>
      </c>
      <c r="AM78" s="726"/>
      <c r="AN78" s="726"/>
      <c r="AO78" s="376"/>
      <c r="AP78" s="418"/>
      <c r="AR78" s="488" t="s">
        <v>231</v>
      </c>
      <c r="AS78" s="726"/>
      <c r="AT78" s="726"/>
      <c r="AU78" s="376"/>
      <c r="AV78" s="418"/>
    </row>
  </sheetData>
  <sheetProtection algorithmName="SHA-512" hashValue="N73sikrQBDZUZ/Q87XtlnBL4FI6etedONdPR9TjnxEiofdBIeY9Nu0i1Vb7DQQSnSZnReDJX+rP+YcH/YcKRzA==" saltValue="vsQAIDai60uE6JaVtfytfg==" spinCount="100000" sheet="1" objects="1" scenarios="1"/>
  <mergeCells count="176">
    <mergeCell ref="B8:E8"/>
    <mergeCell ref="A4:F4"/>
    <mergeCell ref="B1:F1"/>
    <mergeCell ref="D6:F6"/>
    <mergeCell ref="B6:C6"/>
    <mergeCell ref="B26:E26"/>
    <mergeCell ref="B25:E25"/>
    <mergeCell ref="B24:E24"/>
    <mergeCell ref="B23:E23"/>
    <mergeCell ref="B15:E15"/>
    <mergeCell ref="B13:E13"/>
    <mergeCell ref="B11:E11"/>
    <mergeCell ref="B10:E10"/>
    <mergeCell ref="B14:E14"/>
    <mergeCell ref="B17:E17"/>
    <mergeCell ref="B16:E16"/>
    <mergeCell ref="B3:F3"/>
    <mergeCell ref="B9:E9"/>
    <mergeCell ref="B22:E22"/>
    <mergeCell ref="B21:E21"/>
    <mergeCell ref="B20:E20"/>
    <mergeCell ref="B19:E19"/>
    <mergeCell ref="H26:K26"/>
    <mergeCell ref="H19:K19"/>
    <mergeCell ref="H20:K20"/>
    <mergeCell ref="H21:K21"/>
    <mergeCell ref="H22:K22"/>
    <mergeCell ref="H23:K23"/>
    <mergeCell ref="H17:K17"/>
    <mergeCell ref="H13:K13"/>
    <mergeCell ref="H14:K14"/>
    <mergeCell ref="H15:K15"/>
    <mergeCell ref="H16:K16"/>
    <mergeCell ref="N1:R1"/>
    <mergeCell ref="N3:R3"/>
    <mergeCell ref="N4:R4"/>
    <mergeCell ref="N8:Q8"/>
    <mergeCell ref="H3:L3"/>
    <mergeCell ref="H4:L4"/>
    <mergeCell ref="H24:K24"/>
    <mergeCell ref="H25:K25"/>
    <mergeCell ref="H1:L1"/>
    <mergeCell ref="H8:K8"/>
    <mergeCell ref="H10:K10"/>
    <mergeCell ref="H11:K11"/>
    <mergeCell ref="N25:Q25"/>
    <mergeCell ref="N9:Q9"/>
    <mergeCell ref="J6:L6"/>
    <mergeCell ref="H6:I6"/>
    <mergeCell ref="N6:O6"/>
    <mergeCell ref="P6:R6"/>
    <mergeCell ref="H9:K9"/>
    <mergeCell ref="N26:Q26"/>
    <mergeCell ref="N20:Q20"/>
    <mergeCell ref="N21:Q21"/>
    <mergeCell ref="N19:Q19"/>
    <mergeCell ref="N16:Q16"/>
    <mergeCell ref="N17:Q17"/>
    <mergeCell ref="N10:Q10"/>
    <mergeCell ref="N11:Q11"/>
    <mergeCell ref="N13:Q13"/>
    <mergeCell ref="N14:Q14"/>
    <mergeCell ref="N15:Q15"/>
    <mergeCell ref="N22:Q22"/>
    <mergeCell ref="N23:Q23"/>
    <mergeCell ref="N24:Q24"/>
    <mergeCell ref="T26:W26"/>
    <mergeCell ref="T20:W20"/>
    <mergeCell ref="T21:W21"/>
    <mergeCell ref="T19:W19"/>
    <mergeCell ref="T1:X1"/>
    <mergeCell ref="T3:X3"/>
    <mergeCell ref="T4:X4"/>
    <mergeCell ref="T8:W8"/>
    <mergeCell ref="T10:W10"/>
    <mergeCell ref="T11:W11"/>
    <mergeCell ref="T13:W13"/>
    <mergeCell ref="T14:W14"/>
    <mergeCell ref="T15:W15"/>
    <mergeCell ref="T16:W16"/>
    <mergeCell ref="T17:W17"/>
    <mergeCell ref="T22:W22"/>
    <mergeCell ref="T9:W9"/>
    <mergeCell ref="T23:W23"/>
    <mergeCell ref="T24:W24"/>
    <mergeCell ref="T25:W25"/>
    <mergeCell ref="T6:U6"/>
    <mergeCell ref="V6:X6"/>
    <mergeCell ref="Z26:AC26"/>
    <mergeCell ref="Z20:AC20"/>
    <mergeCell ref="Z21:AC21"/>
    <mergeCell ref="Z19:AC19"/>
    <mergeCell ref="Z1:AD1"/>
    <mergeCell ref="Z3:AD3"/>
    <mergeCell ref="Z4:AD4"/>
    <mergeCell ref="Z8:AC8"/>
    <mergeCell ref="Z10:AC10"/>
    <mergeCell ref="Z11:AC11"/>
    <mergeCell ref="Z13:AC13"/>
    <mergeCell ref="Z14:AC14"/>
    <mergeCell ref="Z15:AC15"/>
    <mergeCell ref="Z16:AC16"/>
    <mergeCell ref="Z17:AC17"/>
    <mergeCell ref="Z22:AC22"/>
    <mergeCell ref="Z9:AC9"/>
    <mergeCell ref="Z23:AC23"/>
    <mergeCell ref="Z24:AC24"/>
    <mergeCell ref="Z25:AC25"/>
    <mergeCell ref="Z6:AA6"/>
    <mergeCell ref="AB6:AD6"/>
    <mergeCell ref="AF26:AI26"/>
    <mergeCell ref="AF20:AI20"/>
    <mergeCell ref="AF21:AI21"/>
    <mergeCell ref="AF19:AI19"/>
    <mergeCell ref="AF1:AJ1"/>
    <mergeCell ref="AF3:AJ3"/>
    <mergeCell ref="AF4:AJ4"/>
    <mergeCell ref="AF8:AI8"/>
    <mergeCell ref="AF10:AI10"/>
    <mergeCell ref="AF11:AI11"/>
    <mergeCell ref="AF13:AI13"/>
    <mergeCell ref="AF14:AI14"/>
    <mergeCell ref="AF15:AI15"/>
    <mergeCell ref="AF16:AI16"/>
    <mergeCell ref="AF17:AI17"/>
    <mergeCell ref="AF22:AI22"/>
    <mergeCell ref="AF9:AI9"/>
    <mergeCell ref="AF23:AI23"/>
    <mergeCell ref="AF24:AI24"/>
    <mergeCell ref="AF25:AI25"/>
    <mergeCell ref="AF6:AG6"/>
    <mergeCell ref="AH6:AJ6"/>
    <mergeCell ref="AL26:AO26"/>
    <mergeCell ref="AL20:AO20"/>
    <mergeCell ref="AL21:AO21"/>
    <mergeCell ref="AL19:AO19"/>
    <mergeCell ref="AL1:AP1"/>
    <mergeCell ref="AL3:AP3"/>
    <mergeCell ref="AL4:AP4"/>
    <mergeCell ref="AL8:AO8"/>
    <mergeCell ref="AL10:AO10"/>
    <mergeCell ref="AL11:AO11"/>
    <mergeCell ref="AL13:AO13"/>
    <mergeCell ref="AL14:AO14"/>
    <mergeCell ref="AL15:AO15"/>
    <mergeCell ref="AL16:AO16"/>
    <mergeCell ref="AL17:AO17"/>
    <mergeCell ref="AL22:AO22"/>
    <mergeCell ref="AL9:AO9"/>
    <mergeCell ref="AL23:AO23"/>
    <mergeCell ref="AL24:AO24"/>
    <mergeCell ref="AL25:AO25"/>
    <mergeCell ref="AN6:AP6"/>
    <mergeCell ref="AL6:AM6"/>
    <mergeCell ref="AR26:AU26"/>
    <mergeCell ref="AR20:AU20"/>
    <mergeCell ref="AR21:AU21"/>
    <mergeCell ref="AR19:AU19"/>
    <mergeCell ref="AR1:AV1"/>
    <mergeCell ref="AR3:AV3"/>
    <mergeCell ref="AR4:AV4"/>
    <mergeCell ref="AR8:AU8"/>
    <mergeCell ref="AR10:AU10"/>
    <mergeCell ref="AR11:AU11"/>
    <mergeCell ref="AR13:AU13"/>
    <mergeCell ref="AR14:AU14"/>
    <mergeCell ref="AR15:AU15"/>
    <mergeCell ref="AR16:AU16"/>
    <mergeCell ref="AR17:AU17"/>
    <mergeCell ref="AR22:AU22"/>
    <mergeCell ref="AR9:AU9"/>
    <mergeCell ref="AR23:AU23"/>
    <mergeCell ref="AR24:AU24"/>
    <mergeCell ref="AR25:AU25"/>
    <mergeCell ref="AR6:AS6"/>
    <mergeCell ref="AT6:AV6"/>
  </mergeCells>
  <conditionalFormatting sqref="E29:E78">
    <cfRule type="expression" dxfId="51" priority="152">
      <formula>F$8="CLS-G Only"</formula>
    </cfRule>
  </conditionalFormatting>
  <conditionalFormatting sqref="F10">
    <cfRule type="expression" dxfId="50" priority="156">
      <formula>F$8="CLS-G Only"</formula>
    </cfRule>
  </conditionalFormatting>
  <conditionalFormatting sqref="F11">
    <cfRule type="expression" dxfId="49" priority="155">
      <formula>F$8="ADH Only"</formula>
    </cfRule>
  </conditionalFormatting>
  <conditionalFormatting sqref="F15">
    <cfRule type="expression" dxfId="48" priority="154">
      <formula>F$8="CLS-G Only"</formula>
    </cfRule>
  </conditionalFormatting>
  <conditionalFormatting sqref="F29:F78">
    <cfRule type="expression" dxfId="47" priority="151">
      <formula>F$8="ADH Only"</formula>
    </cfRule>
  </conditionalFormatting>
  <conditionalFormatting sqref="K29:K78">
    <cfRule type="expression" dxfId="46" priority="104">
      <formula>L$8="CLS-G Only"</formula>
    </cfRule>
  </conditionalFormatting>
  <conditionalFormatting sqref="L10">
    <cfRule type="expression" dxfId="45" priority="108">
      <formula>L$8="CLS-G Only"</formula>
    </cfRule>
  </conditionalFormatting>
  <conditionalFormatting sqref="L11">
    <cfRule type="expression" dxfId="44" priority="107">
      <formula>L$8="ADH Only"</formula>
    </cfRule>
  </conditionalFormatting>
  <conditionalFormatting sqref="L15">
    <cfRule type="expression" dxfId="43" priority="106">
      <formula>L$8="CLS-G Only"</formula>
    </cfRule>
  </conditionalFormatting>
  <conditionalFormatting sqref="L29:L78">
    <cfRule type="expression" dxfId="42" priority="103">
      <formula>L$8="ADH Only"</formula>
    </cfRule>
  </conditionalFormatting>
  <conditionalFormatting sqref="Q29:Q78">
    <cfRule type="expression" dxfId="41" priority="56">
      <formula>R$8="CLS-G Only"</formula>
    </cfRule>
  </conditionalFormatting>
  <conditionalFormatting sqref="R10">
    <cfRule type="expression" dxfId="40" priority="24">
      <formula>R$8="CLS-G Only"</formula>
    </cfRule>
  </conditionalFormatting>
  <conditionalFormatting sqref="R11">
    <cfRule type="expression" dxfId="39" priority="23">
      <formula>R$8="ADH Only"</formula>
    </cfRule>
  </conditionalFormatting>
  <conditionalFormatting sqref="R15">
    <cfRule type="expression" dxfId="38" priority="22">
      <formula>R$8="CLS-G Only"</formula>
    </cfRule>
  </conditionalFormatting>
  <conditionalFormatting sqref="R29:R78">
    <cfRule type="expression" dxfId="37" priority="55">
      <formula>R$8="ADH Only"</formula>
    </cfRule>
  </conditionalFormatting>
  <conditionalFormatting sqref="W29:W78">
    <cfRule type="expression" dxfId="36" priority="50">
      <formula>X$8="CLS-G Only"</formula>
    </cfRule>
  </conditionalFormatting>
  <conditionalFormatting sqref="X10">
    <cfRule type="expression" dxfId="35" priority="4">
      <formula>X$8="CLS-G Only"</formula>
    </cfRule>
  </conditionalFormatting>
  <conditionalFormatting sqref="X11">
    <cfRule type="expression" dxfId="34" priority="3">
      <formula>X$8="ADH Only"</formula>
    </cfRule>
  </conditionalFormatting>
  <conditionalFormatting sqref="X15">
    <cfRule type="expression" dxfId="33" priority="2">
      <formula>X$8="CLS-G Only"</formula>
    </cfRule>
  </conditionalFormatting>
  <conditionalFormatting sqref="X29:X78">
    <cfRule type="expression" dxfId="32" priority="49">
      <formula>X$8="ADH Only"</formula>
    </cfRule>
  </conditionalFormatting>
  <conditionalFormatting sqref="AC29:AC78">
    <cfRule type="expression" dxfId="31" priority="44">
      <formula>AD$8="CLS-G Only"</formula>
    </cfRule>
  </conditionalFormatting>
  <conditionalFormatting sqref="AD10">
    <cfRule type="expression" dxfId="30" priority="20">
      <formula>AD$8="CLS-G Only"</formula>
    </cfRule>
  </conditionalFormatting>
  <conditionalFormatting sqref="AD11">
    <cfRule type="expression" dxfId="29" priority="19">
      <formula>AD$8="ADH Only"</formula>
    </cfRule>
  </conditionalFormatting>
  <conditionalFormatting sqref="AD15">
    <cfRule type="expression" dxfId="28" priority="18">
      <formula>AD$8="CLS-G Only"</formula>
    </cfRule>
  </conditionalFormatting>
  <conditionalFormatting sqref="AD29:AD78">
    <cfRule type="expression" dxfId="27" priority="43">
      <formula>AD$8="ADH Only"</formula>
    </cfRule>
  </conditionalFormatting>
  <conditionalFormatting sqref="AI29:AI78">
    <cfRule type="expression" dxfId="26" priority="38">
      <formula>AJ$8="CLS-G Only"</formula>
    </cfRule>
  </conditionalFormatting>
  <conditionalFormatting sqref="AJ10">
    <cfRule type="expression" dxfId="25" priority="16">
      <formula>AJ$8="CLS-G Only"</formula>
    </cfRule>
  </conditionalFormatting>
  <conditionalFormatting sqref="AJ11">
    <cfRule type="expression" dxfId="24" priority="15">
      <formula>AJ$8="ADH Only"</formula>
    </cfRule>
  </conditionalFormatting>
  <conditionalFormatting sqref="AJ15">
    <cfRule type="expression" dxfId="23" priority="14">
      <formula>AJ$8="CLS-G Only"</formula>
    </cfRule>
  </conditionalFormatting>
  <conditionalFormatting sqref="AJ29:AJ78">
    <cfRule type="expression" dxfId="22" priority="37">
      <formula>AJ$8="ADH Only"</formula>
    </cfRule>
  </conditionalFormatting>
  <conditionalFormatting sqref="AO29:AO78">
    <cfRule type="expression" dxfId="21" priority="32">
      <formula>AP$8="CLS-G Only"</formula>
    </cfRule>
  </conditionalFormatting>
  <conditionalFormatting sqref="AP10">
    <cfRule type="expression" dxfId="20" priority="12">
      <formula>AP$8="CLS-G Only"</formula>
    </cfRule>
  </conditionalFormatting>
  <conditionalFormatting sqref="AP11">
    <cfRule type="expression" dxfId="19" priority="11">
      <formula>AP$8="ADH Only"</formula>
    </cfRule>
  </conditionalFormatting>
  <conditionalFormatting sqref="AP15">
    <cfRule type="expression" dxfId="18" priority="10">
      <formula>AP$8="CLS-G Only"</formula>
    </cfRule>
  </conditionalFormatting>
  <conditionalFormatting sqref="AP29:AP78">
    <cfRule type="expression" dxfId="17" priority="31">
      <formula>AP$8="ADH Only"</formula>
    </cfRule>
  </conditionalFormatting>
  <conditionalFormatting sqref="AU29:AU78">
    <cfRule type="expression" dxfId="16" priority="26">
      <formula>AV$8="CLS-G Only"</formula>
    </cfRule>
  </conditionalFormatting>
  <conditionalFormatting sqref="AV10">
    <cfRule type="expression" dxfId="15" priority="8">
      <formula>AV$8="CLS-G Only"</formula>
    </cfRule>
  </conditionalFormatting>
  <conditionalFormatting sqref="AV11">
    <cfRule type="expression" dxfId="14" priority="7">
      <formula>AV$8="ADH Only"</formula>
    </cfRule>
  </conditionalFormatting>
  <conditionalFormatting sqref="AV15">
    <cfRule type="expression" dxfId="13" priority="6">
      <formula>AV$8="CLS-G Only"</formula>
    </cfRule>
  </conditionalFormatting>
  <conditionalFormatting sqref="AV29:AV78">
    <cfRule type="expression" dxfId="12" priority="25">
      <formula>AV$8="ADH Only"</formula>
    </cfRule>
  </conditionalFormatting>
  <dataValidations count="12">
    <dataValidation allowBlank="1" showInputMessage="1" showErrorMessage="1" prompt="Enter the square footage of indoor space for each site. If the actual square footage is not documented (for example, in lease/ rental agreements or recorded property assessment records), provide an informed estimate of the square footage of indoor space." sqref="AQ16 G16 S16 AK16 Y16 M16 AE16 AW16" xr:uid="{00000000-0002-0000-1200-000001000000}"/>
    <dataValidation allowBlank="1" showErrorMessage="1" prompt="Enter a job category that is considered to be a Behavioral Health Professional._x000a_" sqref="B19:B27 B8:B11 B29:B78 AF19:AF27 H29:H78 Z29:Z78 AF29:AF78 T19:T27 AF8:AF11 N19:N27 AR29:AR78 AL8:AL11 AL19:AL27 N29:N78 T29:T78 AR13:AR17 H8:H11 H19:H27 Z8:Z11 T8:T11 N8:N11 AL29:AL78 Z19:Z27 AR8:AR11 Z13:Z17 AF13:AF17 H13:H17 AL13:AL17 T13:T17 B13:B17 N13:N17 AR19:AR27" xr:uid="{00000000-0002-0000-1200-000004000000}"/>
    <dataValidation type="list" allowBlank="1" showInputMessage="1" showErrorMessage="1" sqref="F9 L9 AJ9 AP9 AV9 R9 AD9 X9" xr:uid="{00000000-0002-0000-1200-000006000000}">
      <formula1>"Hawaii, Oahu, Maui, Kauai, Molokai, Lanai"</formula1>
    </dataValidation>
    <dataValidation allowBlank="1" showInputMessage="1" showErrorMessage="1" prompt="If &quot;CLS-G only&quot; is selected on Line 1, skip to Line 4." sqref="AQ10 AK10 Y10 M10 G10 S10 AE10 AW10" xr:uid="{00000000-0002-0000-1200-000007000000}"/>
    <dataValidation allowBlank="1" showInputMessage="1" showErrorMessage="1" prompt="If &quot;ADH only&quot; is selected on Line 1, skip to Line 5." sqref="AQ11 AK11 Y11 M11 G11 S11 AE11 AW11" xr:uid="{00000000-0002-0000-1200-000008000000}"/>
    <dataValidation allowBlank="1" showInputMessage="1" showErrorMessage="1" prompt="Calculate the attendance rate by dividing participants' total hours of attendance by their total scheduled hours." sqref="M14 AK14 Y14 AQ14 G14 S14 AE14 AW14" xr:uid="{00000000-0002-0000-1200-00000C000000}"/>
    <dataValidation type="list" allowBlank="1" showInputMessage="1" showErrorMessage="1" sqref="D29:D78 J29:J78 AN29:AN78 P29:P78 V29:V78 AB29:AB78 AH29:AH78 AT29:AT78" xr:uid="{BA44B830-21C6-4CA6-966B-4C3766EF1C57}">
      <formula1>"Tier 1, Tier 2, Tier 3, None"</formula1>
    </dataValidation>
    <dataValidation allowBlank="1" showInputMessage="1" showErrorMessage="1" prompt="In this section, report all participants who are currently assigned to the site to receive ADH or CLS-G services. See p. 9 of the instructions." sqref="AQ28 M28 AK28 AE28 Y28 S28 G28 AW28" xr:uid="{402EA222-5197-4DA3-B690-5A13B0E261BE}"/>
    <dataValidation allowBlank="1" showInputMessage="1" showErrorMessage="1" prompt="For this section, report the total number of vehicles dedicated to ADH and/ or CLS-G services and operated by your agency. Do not include any vehicles associated with residential settings and reported for that service. Do not report DSP personal vehicles." sqref="AQ18 AK18 M18 G18 S18 Y18 AE18 AW18" xr:uid="{F6DCF1BF-10A4-4ACA-9859-9092D7C49D49}"/>
    <dataValidation allowBlank="1" showInputMessage="1" showErrorMessage="1" prompt="Report the number of days the site provides services. Ensure you account for holiday closures and other normal business days during the year for which the site is closed." sqref="AQ13 AK13 M13 G13 S13 Y13 AE13 AW13" xr:uid="{4815F0D0-82B1-4DEE-B87D-BF4349D81DEB}"/>
    <dataValidation allowBlank="1" showInputMessage="1" showErrorMessage="1" prompt="Report the total number of scheduled staff hours among the DSPs providing ADH and CLS-G services as part of this site/group. For example if there are five DSPs at the site and each work 35 hours, a total of 175 would be reported." sqref="M15 G15 S15 Y15 AE15 AK15 AQ15 AW15" xr:uid="{A9587385-FA0E-447E-BDFD-74DCAEAD78C6}"/>
    <dataValidation allowBlank="1" showInputMessage="1" showErrorMessage="1" prompt="Of the square footage reported on Line 8, estimate the percentage utilized for ADH and CLS-G services. For example, if  the building has 3,000 square feet of space and 800 square feet are used for ADH and CLS-G services, report 26.7%  (800/3,000)." sqref="M17 G17 S17 Y17 AE17 AK17 AQ17 AW17" xr:uid="{A014C033-CB40-45E4-882F-9DCDCAEF9063}"/>
  </dataValidations>
  <printOptions horizontalCentered="1"/>
  <pageMargins left="0.25" right="0.25" top="0.75" bottom="0.75" header="0.3" footer="0.3"/>
  <pageSetup scale="89" orientation="landscape" r:id="rId1"/>
  <headerFooter>
    <oddHeader>&amp;C&amp;"Times New Roman,Bold"&amp;11Hawaii Developmental Disabilities Division
Provider Rate Study - Provider Survey&amp;R&amp;"Times New Roman,Regular"Page &amp;P of &amp;N</oddHeader>
    <oddFooter>&amp;L&amp;"Times New Roman,Regular"Questions? Contact Stephen Pawlowski with Health Management Associates at spawlowski@healthmanagement.com or (602) 466-9840.&amp;R&amp;"Times New Roman,Regular"printed &amp;D</oddFooter>
  </headerFooter>
  <rowBreaks count="2" manualBreakCount="2">
    <brk id="27" max="48" man="1"/>
    <brk id="54" max="48" man="1"/>
  </rowBreaks>
  <colBreaks count="7" manualBreakCount="7">
    <brk id="7" max="78" man="1"/>
    <brk id="13" max="78" man="1"/>
    <brk id="19" max="78" man="1"/>
    <brk id="25" max="78" man="1"/>
    <brk id="31" max="78" man="1"/>
    <brk id="37" max="78" man="1"/>
    <brk id="43" max="78"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E000000}">
          <x14:formula1>
            <xm:f>'Drop Downs'!$D$14:$D$16</xm:f>
          </x14:formula1>
          <xm:sqref>L8 F8 AP8 AV8 R8 AD8 AJ8 X8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9D0D1-2F52-4A4D-8B51-3795CFC7A5F5}">
  <sheetPr codeName="Sheet2"/>
  <dimension ref="B1:G25"/>
  <sheetViews>
    <sheetView tabSelected="1" zoomScale="90" zoomScaleNormal="90" workbookViewId="0">
      <selection activeCell="B20" sqref="B20"/>
    </sheetView>
  </sheetViews>
  <sheetFormatPr defaultColWidth="9.140625" defaultRowHeight="15" x14ac:dyDescent="0.25"/>
  <cols>
    <col min="1" max="1" width="2.7109375" style="601" customWidth="1"/>
    <col min="2" max="2" width="124.5703125" style="601" customWidth="1"/>
    <col min="3" max="3" width="2.7109375" style="601" customWidth="1"/>
    <col min="4" max="16384" width="9.140625" style="601"/>
  </cols>
  <sheetData>
    <row r="1" spans="2:7" x14ac:dyDescent="0.25">
      <c r="B1" s="200"/>
      <c r="C1" s="200"/>
    </row>
    <row r="2" spans="2:7" ht="30.75" x14ac:dyDescent="0.25">
      <c r="B2" s="201" t="s">
        <v>237</v>
      </c>
      <c r="C2" s="200"/>
    </row>
    <row r="3" spans="2:7" ht="30.75" x14ac:dyDescent="0.25">
      <c r="B3" s="202" t="s">
        <v>100</v>
      </c>
      <c r="C3" s="200"/>
      <c r="G3" s="602"/>
    </row>
    <row r="4" spans="2:7" ht="16.5" x14ac:dyDescent="0.25">
      <c r="B4" s="203"/>
      <c r="C4" s="200"/>
    </row>
    <row r="5" spans="2:7" ht="16.5" x14ac:dyDescent="0.25">
      <c r="B5" s="203"/>
      <c r="C5" s="200"/>
    </row>
    <row r="6" spans="2:7" x14ac:dyDescent="0.25">
      <c r="B6" s="200"/>
      <c r="C6" s="200"/>
    </row>
    <row r="7" spans="2:7" x14ac:dyDescent="0.25">
      <c r="B7" s="200"/>
      <c r="C7" s="200"/>
    </row>
    <row r="8" spans="2:7" x14ac:dyDescent="0.25">
      <c r="B8" s="204"/>
      <c r="C8" s="200"/>
    </row>
    <row r="9" spans="2:7" ht="69" customHeight="1" x14ac:dyDescent="0.25">
      <c r="B9" s="205" t="s">
        <v>238</v>
      </c>
      <c r="C9" s="200"/>
    </row>
    <row r="10" spans="2:7" ht="33" x14ac:dyDescent="0.45">
      <c r="B10" s="206"/>
      <c r="C10" s="200"/>
    </row>
    <row r="11" spans="2:7" ht="33" x14ac:dyDescent="0.45">
      <c r="B11" s="207" t="s">
        <v>236</v>
      </c>
      <c r="C11" s="200"/>
    </row>
    <row r="12" spans="2:7" x14ac:dyDescent="0.25">
      <c r="B12" s="208"/>
      <c r="C12" s="200"/>
    </row>
    <row r="13" spans="2:7" x14ac:dyDescent="0.25">
      <c r="B13" s="209"/>
      <c r="C13" s="200"/>
    </row>
    <row r="14" spans="2:7" ht="23.25" x14ac:dyDescent="0.35">
      <c r="B14" s="411" t="s">
        <v>318</v>
      </c>
      <c r="C14" s="200"/>
    </row>
    <row r="15" spans="2:7" ht="23.25" x14ac:dyDescent="0.35">
      <c r="B15" s="211"/>
      <c r="C15" s="200"/>
    </row>
    <row r="16" spans="2:7" ht="23.25" x14ac:dyDescent="0.35">
      <c r="B16" s="210" t="s">
        <v>319</v>
      </c>
      <c r="C16" s="200"/>
    </row>
    <row r="17" spans="2:3" ht="20.25" x14ac:dyDescent="0.3">
      <c r="B17" s="412" t="s">
        <v>320</v>
      </c>
      <c r="C17" s="200"/>
    </row>
    <row r="18" spans="2:3" ht="20.25" x14ac:dyDescent="0.3">
      <c r="B18" s="412"/>
      <c r="C18" s="200"/>
    </row>
    <row r="19" spans="2:3" ht="23.25" x14ac:dyDescent="0.35">
      <c r="B19" s="212" t="s">
        <v>508</v>
      </c>
      <c r="C19" s="200"/>
    </row>
    <row r="20" spans="2:3" x14ac:dyDescent="0.25">
      <c r="B20" s="200"/>
      <c r="C20" s="200"/>
    </row>
    <row r="21" spans="2:3" ht="15.75" x14ac:dyDescent="0.25">
      <c r="B21" s="213" t="s">
        <v>507</v>
      </c>
      <c r="C21" s="200"/>
    </row>
    <row r="22" spans="2:3" ht="15.75" x14ac:dyDescent="0.25">
      <c r="B22" s="213"/>
      <c r="C22" s="200"/>
    </row>
    <row r="23" spans="2:3" ht="15.75" x14ac:dyDescent="0.25">
      <c r="B23" s="213" t="s">
        <v>505</v>
      </c>
      <c r="C23" s="200"/>
    </row>
    <row r="24" spans="2:3" x14ac:dyDescent="0.25">
      <c r="B24" s="200"/>
      <c r="C24" s="200"/>
    </row>
    <row r="25" spans="2:3" x14ac:dyDescent="0.25">
      <c r="B25" s="200"/>
      <c r="C25" s="200"/>
    </row>
  </sheetData>
  <sheetProtection algorithmName="SHA-512" hashValue="RmZCLMhvegnH/g24WAnmPI4Yzh0+oc4DwZkeHfkruZqly9HnSITq2gknEDiwtZExigHEnaIh2Jk9dbM8Fphw3A==" saltValue="gDWbqaEd0chQbvoHBgwscg==" spinCount="100000" sheet="1" objects="1" scenarios="1"/>
  <printOptions horizontalCentered="1"/>
  <pageMargins left="0.25" right="0.25" top="0.75" bottom="0.75" header="0.3" footer="0.3"/>
  <pageSetup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3"/>
  <dimension ref="A1:J27"/>
  <sheetViews>
    <sheetView showGridLines="0" zoomScaleNormal="100" zoomScaleSheetLayoutView="100" workbookViewId="0">
      <selection activeCell="D9" sqref="D9"/>
    </sheetView>
  </sheetViews>
  <sheetFormatPr defaultColWidth="9.140625" defaultRowHeight="15" x14ac:dyDescent="0.2"/>
  <cols>
    <col min="1" max="1" width="5.7109375" style="3" customWidth="1"/>
    <col min="2" max="2" width="80.7109375" style="1" customWidth="1"/>
    <col min="3" max="9" width="10.7109375" style="3" customWidth="1"/>
    <col min="10" max="10" width="4.7109375" style="1" customWidth="1"/>
    <col min="11" max="16384" width="9.140625" style="1"/>
  </cols>
  <sheetData>
    <row r="1" spans="1:10" s="4" customFormat="1" x14ac:dyDescent="0.2">
      <c r="A1" s="758" t="str">
        <f>IF(ISBLANK('Contact Info &amp; Revenues'!C7),"",'Contact Info &amp; Revenues'!C7)</f>
        <v/>
      </c>
      <c r="B1" s="758"/>
      <c r="C1" s="758"/>
      <c r="D1" s="65"/>
      <c r="E1" s="65"/>
      <c r="F1" s="65"/>
      <c r="G1" s="65"/>
      <c r="H1" s="65"/>
      <c r="I1" s="65"/>
    </row>
    <row r="2" spans="1:10" s="4" customFormat="1" x14ac:dyDescent="0.2">
      <c r="B2" s="3"/>
      <c r="C2" s="3"/>
      <c r="D2" s="3"/>
      <c r="E2" s="3"/>
      <c r="F2" s="3"/>
      <c r="G2" s="3"/>
      <c r="H2" s="3"/>
      <c r="I2" s="3"/>
    </row>
    <row r="3" spans="1:10" s="4" customFormat="1" ht="15.75" x14ac:dyDescent="0.2">
      <c r="A3" s="829" t="s">
        <v>176</v>
      </c>
      <c r="B3" s="829"/>
      <c r="C3" s="829"/>
    </row>
    <row r="4" spans="1:10" s="4" customFormat="1" x14ac:dyDescent="0.2">
      <c r="A4" s="830"/>
      <c r="B4" s="830"/>
      <c r="C4" s="830"/>
      <c r="D4" s="830"/>
      <c r="E4" s="830"/>
    </row>
    <row r="5" spans="1:10" x14ac:dyDescent="0.2">
      <c r="A5" s="831" t="s">
        <v>336</v>
      </c>
      <c r="B5" s="831"/>
      <c r="C5" s="831"/>
      <c r="D5" s="70"/>
      <c r="E5" s="1"/>
      <c r="F5" s="1"/>
      <c r="G5" s="1"/>
      <c r="H5" s="1"/>
      <c r="I5" s="1"/>
    </row>
    <row r="6" spans="1:10" s="2" customFormat="1" ht="31.5" customHeight="1" x14ac:dyDescent="0.2">
      <c r="A6" s="916" t="s">
        <v>3</v>
      </c>
      <c r="B6" s="918" t="s">
        <v>10</v>
      </c>
      <c r="C6" s="920" t="s">
        <v>0</v>
      </c>
      <c r="D6" s="914" t="s">
        <v>461</v>
      </c>
      <c r="E6" s="891"/>
      <c r="F6" s="914" t="s">
        <v>127</v>
      </c>
      <c r="G6" s="891"/>
      <c r="H6" s="915" t="s">
        <v>130</v>
      </c>
      <c r="I6" s="839"/>
      <c r="J6" s="711" t="s">
        <v>107</v>
      </c>
    </row>
    <row r="7" spans="1:10" s="2" customFormat="1" ht="28.5" x14ac:dyDescent="0.2">
      <c r="A7" s="917"/>
      <c r="B7" s="919"/>
      <c r="C7" s="921"/>
      <c r="D7" s="191" t="s">
        <v>113</v>
      </c>
      <c r="E7" s="139" t="s">
        <v>112</v>
      </c>
      <c r="F7" s="191" t="s">
        <v>113</v>
      </c>
      <c r="G7" s="139" t="s">
        <v>112</v>
      </c>
      <c r="H7" s="191" t="s">
        <v>113</v>
      </c>
      <c r="I7" s="139" t="s">
        <v>112</v>
      </c>
      <c r="J7" s="708" t="s">
        <v>107</v>
      </c>
    </row>
    <row r="8" spans="1:10" s="2" customFormat="1" x14ac:dyDescent="0.2">
      <c r="A8" s="137"/>
      <c r="B8" s="25" t="s">
        <v>12</v>
      </c>
      <c r="C8" s="9"/>
      <c r="D8" s="9"/>
      <c r="E8" s="145"/>
      <c r="F8" s="228"/>
      <c r="G8" s="145"/>
      <c r="H8" s="228"/>
      <c r="I8" s="145"/>
    </row>
    <row r="9" spans="1:10" s="2" customFormat="1" x14ac:dyDescent="0.2">
      <c r="A9" s="134">
        <v>1</v>
      </c>
      <c r="B9" s="157" t="s">
        <v>498</v>
      </c>
      <c r="C9" s="221">
        <v>80</v>
      </c>
      <c r="D9" s="495"/>
      <c r="E9" s="482"/>
      <c r="F9" s="500"/>
      <c r="G9" s="482"/>
      <c r="H9" s="500"/>
      <c r="I9" s="482"/>
    </row>
    <row r="10" spans="1:10" s="2" customFormat="1" ht="15.75" x14ac:dyDescent="0.2">
      <c r="A10" s="131" t="s">
        <v>365</v>
      </c>
      <c r="B10" s="491" t="s">
        <v>368</v>
      </c>
      <c r="C10" s="235">
        <v>0.8</v>
      </c>
      <c r="D10" s="496"/>
      <c r="E10" s="497"/>
      <c r="F10" s="501"/>
      <c r="G10" s="497"/>
      <c r="H10" s="501"/>
      <c r="I10" s="497"/>
      <c r="J10" s="493" t="s">
        <v>107</v>
      </c>
    </row>
    <row r="11" spans="1:10" s="2" customFormat="1" x14ac:dyDescent="0.2">
      <c r="A11" s="131" t="s">
        <v>366</v>
      </c>
      <c r="B11" s="492" t="s">
        <v>369</v>
      </c>
      <c r="C11" s="494">
        <v>0.2</v>
      </c>
      <c r="D11" s="496"/>
      <c r="E11" s="497"/>
      <c r="F11" s="501"/>
      <c r="G11" s="497"/>
      <c r="H11" s="501"/>
      <c r="I11" s="497"/>
    </row>
    <row r="12" spans="1:10" s="2" customFormat="1" x14ac:dyDescent="0.2">
      <c r="A12" s="131" t="s">
        <v>367</v>
      </c>
      <c r="B12" s="13" t="s">
        <v>370</v>
      </c>
      <c r="C12" s="494">
        <v>0</v>
      </c>
      <c r="D12" s="496"/>
      <c r="E12" s="497"/>
      <c r="F12" s="501"/>
      <c r="G12" s="497"/>
      <c r="H12" s="501"/>
      <c r="I12" s="497"/>
    </row>
    <row r="13" spans="1:10" s="2" customFormat="1" ht="15.75" x14ac:dyDescent="0.2">
      <c r="A13" s="131">
        <v>3</v>
      </c>
      <c r="B13" s="13" t="s">
        <v>328</v>
      </c>
      <c r="C13" s="75">
        <v>10</v>
      </c>
      <c r="D13" s="498"/>
      <c r="E13" s="413"/>
      <c r="F13" s="502"/>
      <c r="G13" s="413"/>
      <c r="H13" s="502"/>
      <c r="I13" s="413"/>
      <c r="J13" s="629" t="s">
        <v>107</v>
      </c>
    </row>
    <row r="14" spans="1:10" s="2" customFormat="1" x14ac:dyDescent="0.2">
      <c r="A14" s="132">
        <v>4</v>
      </c>
      <c r="B14" s="7" t="s">
        <v>244</v>
      </c>
      <c r="C14" s="83">
        <v>3.75</v>
      </c>
      <c r="D14" s="499"/>
      <c r="E14" s="417"/>
      <c r="F14" s="503"/>
      <c r="G14" s="417"/>
      <c r="H14" s="503"/>
      <c r="I14" s="417"/>
    </row>
    <row r="15" spans="1:10" ht="15.75" x14ac:dyDescent="0.2">
      <c r="A15" s="137"/>
      <c r="B15" s="8" t="s">
        <v>323</v>
      </c>
      <c r="C15" s="145"/>
      <c r="D15" s="23"/>
      <c r="E15" s="138"/>
      <c r="F15" s="186"/>
      <c r="G15" s="138"/>
      <c r="H15" s="186"/>
      <c r="I15" s="138"/>
      <c r="J15" s="629" t="s">
        <v>107</v>
      </c>
    </row>
    <row r="16" spans="1:10" x14ac:dyDescent="0.2">
      <c r="A16" s="134">
        <f>A14+1</f>
        <v>5</v>
      </c>
      <c r="B16" s="10" t="s">
        <v>8</v>
      </c>
      <c r="C16" s="77">
        <v>40</v>
      </c>
      <c r="D16" s="504"/>
      <c r="E16" s="505"/>
      <c r="F16" s="506"/>
      <c r="G16" s="505"/>
      <c r="H16" s="506"/>
      <c r="I16" s="505"/>
    </row>
    <row r="17" spans="1:10" ht="15.75" x14ac:dyDescent="0.2">
      <c r="A17" s="131">
        <f>A16+1</f>
        <v>6</v>
      </c>
      <c r="B17" s="16" t="s">
        <v>371</v>
      </c>
      <c r="C17" s="76">
        <v>37.5</v>
      </c>
      <c r="D17" s="275" t="str">
        <f t="shared" ref="D17:I17" si="0">IF(AND(D13&gt;0,D14&gt;0),D13*D14,"")</f>
        <v/>
      </c>
      <c r="E17" s="276" t="str">
        <f t="shared" si="0"/>
        <v/>
      </c>
      <c r="F17" s="277" t="str">
        <f t="shared" si="0"/>
        <v/>
      </c>
      <c r="G17" s="276" t="str">
        <f t="shared" si="0"/>
        <v/>
      </c>
      <c r="H17" s="277" t="str">
        <f t="shared" si="0"/>
        <v/>
      </c>
      <c r="I17" s="276" t="str">
        <f t="shared" si="0"/>
        <v/>
      </c>
      <c r="J17" s="629" t="s">
        <v>107</v>
      </c>
    </row>
    <row r="18" spans="1:10" ht="15.75" x14ac:dyDescent="0.2">
      <c r="A18" s="134">
        <f t="shared" ref="A18:A27" si="1">A17+1</f>
        <v>7</v>
      </c>
      <c r="B18" s="16" t="s">
        <v>61</v>
      </c>
      <c r="C18" s="76">
        <v>0</v>
      </c>
      <c r="D18" s="504"/>
      <c r="E18" s="505"/>
      <c r="F18" s="506"/>
      <c r="G18" s="505"/>
      <c r="H18" s="506"/>
      <c r="I18" s="505"/>
      <c r="J18" s="427" t="s">
        <v>107</v>
      </c>
    </row>
    <row r="19" spans="1:10" x14ac:dyDescent="0.2">
      <c r="A19" s="131">
        <f t="shared" si="1"/>
        <v>8</v>
      </c>
      <c r="B19" s="16" t="s">
        <v>95</v>
      </c>
      <c r="C19" s="76">
        <v>2</v>
      </c>
      <c r="D19" s="504"/>
      <c r="E19" s="505"/>
      <c r="F19" s="506"/>
      <c r="G19" s="505"/>
      <c r="H19" s="506"/>
      <c r="I19" s="505"/>
    </row>
    <row r="20" spans="1:10" ht="15.75" x14ac:dyDescent="0.2">
      <c r="A20" s="134">
        <f t="shared" si="1"/>
        <v>9</v>
      </c>
      <c r="B20" s="17" t="s">
        <v>7</v>
      </c>
      <c r="C20" s="76">
        <v>0.5</v>
      </c>
      <c r="D20" s="504"/>
      <c r="E20" s="505"/>
      <c r="F20" s="506"/>
      <c r="G20" s="505"/>
      <c r="H20" s="506"/>
      <c r="I20" s="505"/>
      <c r="J20" s="427" t="s">
        <v>107</v>
      </c>
    </row>
    <row r="21" spans="1:10" ht="15.75" x14ac:dyDescent="0.2">
      <c r="A21" s="131">
        <f t="shared" si="1"/>
        <v>10</v>
      </c>
      <c r="B21" s="17" t="s">
        <v>59</v>
      </c>
      <c r="C21" s="76">
        <v>0</v>
      </c>
      <c r="D21" s="504"/>
      <c r="E21" s="505"/>
      <c r="F21" s="506"/>
      <c r="G21" s="505"/>
      <c r="H21" s="506"/>
      <c r="I21" s="505"/>
      <c r="J21" s="629" t="s">
        <v>107</v>
      </c>
    </row>
    <row r="22" spans="1:10" ht="15.75" x14ac:dyDescent="0.2">
      <c r="A22" s="134">
        <f t="shared" si="1"/>
        <v>11</v>
      </c>
      <c r="B22" s="420" t="s">
        <v>39</v>
      </c>
      <c r="C22" s="76">
        <v>0</v>
      </c>
      <c r="D22" s="504"/>
      <c r="E22" s="505"/>
      <c r="F22" s="506"/>
      <c r="G22" s="505"/>
      <c r="H22" s="506"/>
      <c r="I22" s="505"/>
      <c r="J22" s="629" t="s">
        <v>107</v>
      </c>
    </row>
    <row r="23" spans="1:10" ht="15.75" x14ac:dyDescent="0.2">
      <c r="A23" s="131">
        <f t="shared" si="1"/>
        <v>12</v>
      </c>
      <c r="B23" s="420" t="s">
        <v>39</v>
      </c>
      <c r="C23" s="76">
        <v>0</v>
      </c>
      <c r="D23" s="504"/>
      <c r="E23" s="505"/>
      <c r="F23" s="506"/>
      <c r="G23" s="505"/>
      <c r="H23" s="506"/>
      <c r="I23" s="505"/>
      <c r="J23" s="629" t="s">
        <v>107</v>
      </c>
    </row>
    <row r="24" spans="1:10" ht="15.75" x14ac:dyDescent="0.2">
      <c r="A24" s="134">
        <f t="shared" si="1"/>
        <v>13</v>
      </c>
      <c r="B24" s="420" t="s">
        <v>39</v>
      </c>
      <c r="C24" s="76">
        <v>0</v>
      </c>
      <c r="D24" s="504"/>
      <c r="E24" s="505"/>
      <c r="F24" s="506"/>
      <c r="G24" s="505"/>
      <c r="H24" s="506"/>
      <c r="I24" s="505"/>
      <c r="J24" s="629" t="s">
        <v>107</v>
      </c>
    </row>
    <row r="25" spans="1:10" ht="15.75" x14ac:dyDescent="0.2">
      <c r="A25" s="131">
        <f t="shared" si="1"/>
        <v>14</v>
      </c>
      <c r="B25" s="13" t="s">
        <v>132</v>
      </c>
      <c r="C25" s="76" t="str">
        <f>IF(C16=SUM(C17:C24),"Yes","No")</f>
        <v>Yes</v>
      </c>
      <c r="D25" s="73" t="str">
        <f>IF(D16=SUM(D17:D24),"Yes","No")</f>
        <v>Yes</v>
      </c>
      <c r="E25" s="79" t="str">
        <f t="shared" ref="E25:F25" si="2">IF(E16=SUM(E17:E24),"Yes","No")</f>
        <v>Yes</v>
      </c>
      <c r="F25" s="80" t="str">
        <f t="shared" si="2"/>
        <v>Yes</v>
      </c>
      <c r="G25" s="79" t="str">
        <f t="shared" ref="G25:I25" si="3">IF(G16=SUM(G17:G24),"Yes","No")</f>
        <v>Yes</v>
      </c>
      <c r="H25" s="80" t="str">
        <f t="shared" si="3"/>
        <v>Yes</v>
      </c>
      <c r="I25" s="79" t="str">
        <f t="shared" si="3"/>
        <v>Yes</v>
      </c>
      <c r="J25" s="710" t="s">
        <v>107</v>
      </c>
    </row>
    <row r="26" spans="1:10" x14ac:dyDescent="0.2">
      <c r="A26" s="131">
        <f t="shared" si="1"/>
        <v>15</v>
      </c>
      <c r="B26" s="13" t="s">
        <v>329</v>
      </c>
      <c r="C26" s="78">
        <v>90</v>
      </c>
      <c r="D26" s="507"/>
      <c r="E26" s="446"/>
      <c r="F26" s="508"/>
      <c r="G26" s="446"/>
      <c r="H26" s="508"/>
      <c r="I26" s="446"/>
    </row>
    <row r="27" spans="1:10" x14ac:dyDescent="0.2">
      <c r="A27" s="188">
        <f t="shared" si="1"/>
        <v>16</v>
      </c>
      <c r="B27" s="7" t="s">
        <v>330</v>
      </c>
      <c r="C27" s="187">
        <v>25</v>
      </c>
      <c r="D27" s="509"/>
      <c r="E27" s="418"/>
      <c r="F27" s="510"/>
      <c r="G27" s="418"/>
      <c r="H27" s="510"/>
      <c r="I27" s="418"/>
    </row>
  </sheetData>
  <sheetProtection algorithmName="SHA-512" hashValue="EC1KIPQg7Ul+df0ajduBb5SUTz6CaoirQtZ6AlKLUlgvcQFimmU6bFSQEumFhaMM4MR/DeEp/h7SZASSrU3kQQ==" saltValue="8qktxmEoU2sF6PexmwWx6A==" spinCount="100000" sheet="1" objects="1" scenarios="1"/>
  <mergeCells count="10">
    <mergeCell ref="F6:G6"/>
    <mergeCell ref="H6:I6"/>
    <mergeCell ref="A3:C3"/>
    <mergeCell ref="A5:C5"/>
    <mergeCell ref="A1:C1"/>
    <mergeCell ref="D6:E6"/>
    <mergeCell ref="A6:A7"/>
    <mergeCell ref="B6:B7"/>
    <mergeCell ref="C6:C7"/>
    <mergeCell ref="A4:E4"/>
  </mergeCells>
  <conditionalFormatting sqref="D10:I12">
    <cfRule type="expression" dxfId="11" priority="1">
      <formula>IF(SUM(D$10:D$12)&gt;0,SUM(D$10:D$12)&lt;&gt;1)</formula>
    </cfRule>
  </conditionalFormatting>
  <conditionalFormatting sqref="D25:I25">
    <cfRule type="cellIs" dxfId="10" priority="2" operator="equal">
      <formula>"No"</formula>
    </cfRule>
  </conditionalFormatting>
  <dataValidations count="12">
    <dataValidation allowBlank="1" showInputMessage="1" showErrorMessage="1" prompt="Answer each question separately for staff on the Big Island from staff on all other islands." sqref="J7" xr:uid="{00000000-0002-0000-1300-000001000000}"/>
    <dataValidation allowBlank="1" showInputMessage="1" showErrorMessage="1" prompt="If “No” appears on this Line, review and revise the appropriate hours." sqref="J25" xr:uid="{00000000-0002-0000-1300-000002000000}"/>
    <dataValidation allowBlank="1" showInputMessage="1" showErrorMessage="1" prompt="Answer each question separately by staff discipline." sqref="J6" xr:uid="{00000000-0002-0000-1300-000003000000}"/>
    <dataValidation allowBlank="1" showInputMessage="1" showErrorMessage="1" prompt="On Lines 11 through 13, report time attributed to other activities not already captured in the activities listed in Lines 6 through 10." sqref="J22:J24" xr:uid="{00000000-0002-0000-1300-000004000000}"/>
    <dataValidation allowBlank="1" showInputMessage="1" showErrorMessage="1" prompt="This line is automatically calculated by multiplying Line 3 (average number of participant visits per week per DSP) by Line 4 (average visit length in hours)." sqref="J17" xr:uid="{00000000-0002-0000-1300-000005000000}"/>
    <dataValidation allowBlank="1" showInputMessage="1" showErrorMessage="1" prompt="Examples include staff meetings, filing employer-required paperwork (not related to service delivery), and receiving counseling from  supervisor.  Do not include time spent on training programs." sqref="J20" xr:uid="{00000000-0002-0000-1300-000006000000}"/>
    <dataValidation allowBlank="1" showErrorMessage="1" prompt="Enter a job category that is considered to be a Behavioral Health Professional._x000a_" sqref="B9:B27" xr:uid="{00000000-0002-0000-1300-000000000000}"/>
    <dataValidation allowBlank="1" showInputMessage="1" showErrorMessage="1" prompt="Sum of Line 2a, Line 2b, and Line 2c must equal to 100 percent." sqref="J10" xr:uid="{FBEFFFF0-165E-45DB-B7D4-141FEFA5E60A}"/>
    <dataValidation allowBlank="1" showInputMessage="1" showErrorMessage="1" prompt="See p. 6 of the instructions." sqref="J15" xr:uid="{7704F753-B5AE-49E7-B57C-BC4B417ECAA5}"/>
    <dataValidation allowBlank="1" showInputMessage="1" showErrorMessage="1" prompt="Report the average number of Respite participant encounters that a DSP has in a week. If a DSP sees the same participant multiple times in a week, count each encounter separately." sqref="J13" xr:uid="{79153840-3C02-4DA9-8B1F-28FE0963E628}"/>
    <dataValidation allowBlank="1" showInputMessage="1" showErrorMessage="1" prompt="Input the number of hours per week that a direct support worker is providing other direct care services (for example, PAB)." sqref="J18" xr:uid="{AC83ECC5-E7C7-438C-BCE6-43A8083BF94C}"/>
    <dataValidation allowBlank="1" showInputMessage="1" showErrorMessage="1" prompt="Do not report time that is redirected to another activity accounted for on another Line; e.g., if a one-hour appointment is cancelled but the DSP is able to spend 45 minutes catching up on recordkeeping, only 15 minutes would be reported on this Line." sqref="J21" xr:uid="{EE83C18C-349E-4E50-80DD-B1EB5132B27C}"/>
  </dataValidations>
  <printOptions horizontalCentered="1"/>
  <pageMargins left="0.25" right="0.25"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colBreaks count="1" manualBreakCount="1">
    <brk id="7" max="21"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54"/>
  <dimension ref="A1:F33"/>
  <sheetViews>
    <sheetView showGridLines="0" zoomScaleNormal="100" zoomScaleSheetLayoutView="100" workbookViewId="0">
      <selection activeCell="D9" sqref="D9"/>
    </sheetView>
  </sheetViews>
  <sheetFormatPr defaultColWidth="9.140625" defaultRowHeight="15" x14ac:dyDescent="0.2"/>
  <cols>
    <col min="1" max="1" width="5.7109375" style="3" customWidth="1"/>
    <col min="2" max="2" width="95.28515625" style="1" customWidth="1"/>
    <col min="3" max="5" width="10.7109375" style="3" customWidth="1"/>
    <col min="6" max="6" width="4.7109375" style="1" customWidth="1"/>
    <col min="7" max="16384" width="9.140625" style="1"/>
  </cols>
  <sheetData>
    <row r="1" spans="1:6" s="4" customFormat="1" x14ac:dyDescent="0.2">
      <c r="A1" s="758" t="str">
        <f>IF(ISBLANK('Contact Info &amp; Revenues'!C7),"",'Contact Info &amp; Revenues'!C7)</f>
        <v/>
      </c>
      <c r="B1" s="758"/>
      <c r="C1" s="758"/>
      <c r="D1" s="758"/>
      <c r="E1" s="758"/>
    </row>
    <row r="2" spans="1:6" s="4" customFormat="1" x14ac:dyDescent="0.2">
      <c r="B2" s="3"/>
      <c r="C2" s="3"/>
      <c r="D2" s="3"/>
      <c r="E2" s="3"/>
    </row>
    <row r="3" spans="1:6" s="4" customFormat="1" ht="15.75" customHeight="1" x14ac:dyDescent="0.2">
      <c r="A3" s="840" t="s">
        <v>372</v>
      </c>
      <c r="B3" s="840"/>
      <c r="C3" s="840"/>
      <c r="D3" s="840"/>
      <c r="E3" s="840"/>
    </row>
    <row r="4" spans="1:6" s="4" customFormat="1" x14ac:dyDescent="0.2">
      <c r="A4" s="830"/>
      <c r="B4" s="830"/>
      <c r="C4" s="830"/>
      <c r="D4" s="830"/>
      <c r="E4" s="830"/>
    </row>
    <row r="5" spans="1:6" x14ac:dyDescent="0.2">
      <c r="A5" s="831" t="s">
        <v>550</v>
      </c>
      <c r="B5" s="831"/>
      <c r="C5" s="831"/>
      <c r="D5" s="70"/>
      <c r="E5" s="1"/>
    </row>
    <row r="6" spans="1:6" s="2" customFormat="1" ht="31.5" customHeight="1" x14ac:dyDescent="0.2">
      <c r="A6" s="832" t="s">
        <v>3</v>
      </c>
      <c r="B6" s="922" t="s">
        <v>10</v>
      </c>
      <c r="C6" s="892" t="s">
        <v>0</v>
      </c>
      <c r="D6" s="890" t="s">
        <v>104</v>
      </c>
      <c r="E6" s="891"/>
    </row>
    <row r="7" spans="1:6" s="2" customFormat="1" ht="28.5" x14ac:dyDescent="0.2">
      <c r="A7" s="833"/>
      <c r="B7" s="923"/>
      <c r="C7" s="893"/>
      <c r="D7" s="140" t="s">
        <v>113</v>
      </c>
      <c r="E7" s="139" t="s">
        <v>112</v>
      </c>
      <c r="F7" s="708" t="s">
        <v>107</v>
      </c>
    </row>
    <row r="8" spans="1:6" s="2" customFormat="1" x14ac:dyDescent="0.2">
      <c r="A8" s="130"/>
      <c r="B8" s="51" t="s">
        <v>12</v>
      </c>
      <c r="C8" s="52"/>
      <c r="D8" s="30"/>
      <c r="E8" s="141"/>
    </row>
    <row r="9" spans="1:6" s="2" customFormat="1" ht="15.75" customHeight="1" x14ac:dyDescent="0.2">
      <c r="A9" s="131">
        <v>1</v>
      </c>
      <c r="B9" s="42" t="s">
        <v>551</v>
      </c>
      <c r="C9" s="6">
        <v>80</v>
      </c>
      <c r="D9" s="377"/>
      <c r="E9" s="413"/>
    </row>
    <row r="10" spans="1:6" s="2" customFormat="1" ht="15.75" customHeight="1" x14ac:dyDescent="0.2">
      <c r="A10" s="131">
        <f>A9+1</f>
        <v>2</v>
      </c>
      <c r="B10" s="217" t="s">
        <v>552</v>
      </c>
      <c r="C10" s="6">
        <v>60</v>
      </c>
      <c r="D10" s="375"/>
      <c r="E10" s="445"/>
    </row>
    <row r="11" spans="1:6" s="2" customFormat="1" ht="15.75" customHeight="1" x14ac:dyDescent="0.2">
      <c r="A11" s="131">
        <f>A10+1</f>
        <v>3</v>
      </c>
      <c r="B11" s="426" t="s">
        <v>391</v>
      </c>
      <c r="C11" s="490">
        <v>0.8</v>
      </c>
      <c r="D11" s="453"/>
      <c r="E11" s="454"/>
    </row>
    <row r="12" spans="1:6" s="2" customFormat="1" ht="15.75" customHeight="1" x14ac:dyDescent="0.2">
      <c r="A12" s="131">
        <f>A11+1</f>
        <v>4</v>
      </c>
      <c r="B12" s="426" t="s">
        <v>392</v>
      </c>
      <c r="C12" s="268">
        <v>60</v>
      </c>
      <c r="D12" s="375"/>
      <c r="E12" s="445"/>
      <c r="F12" s="335" t="s">
        <v>107</v>
      </c>
    </row>
    <row r="13" spans="1:6" s="2" customFormat="1" x14ac:dyDescent="0.2">
      <c r="A13" s="131">
        <f>A12+1</f>
        <v>5</v>
      </c>
      <c r="B13" s="217" t="s">
        <v>549</v>
      </c>
      <c r="C13" s="6">
        <v>20</v>
      </c>
      <c r="D13" s="931"/>
      <c r="E13" s="932"/>
    </row>
    <row r="14" spans="1:6" s="2" customFormat="1" x14ac:dyDescent="0.2">
      <c r="A14" s="131">
        <f>A13+1</f>
        <v>6</v>
      </c>
      <c r="B14" s="426" t="s">
        <v>393</v>
      </c>
      <c r="C14" s="268">
        <v>25</v>
      </c>
      <c r="D14" s="414"/>
      <c r="E14" s="415"/>
    </row>
    <row r="15" spans="1:6" s="2" customFormat="1" ht="15.75" x14ac:dyDescent="0.2">
      <c r="A15" s="131">
        <f>A14+1</f>
        <v>7</v>
      </c>
      <c r="B15" s="423" t="s">
        <v>390</v>
      </c>
      <c r="C15" s="268">
        <v>20</v>
      </c>
      <c r="D15" s="511"/>
      <c r="E15" s="446"/>
      <c r="F15" s="335" t="s">
        <v>107</v>
      </c>
    </row>
    <row r="16" spans="1:6" ht="15.75" x14ac:dyDescent="0.2">
      <c r="A16" s="137"/>
      <c r="B16" s="8" t="s">
        <v>553</v>
      </c>
      <c r="C16" s="9"/>
      <c r="D16" s="23"/>
      <c r="E16" s="138"/>
      <c r="F16" s="629" t="s">
        <v>107</v>
      </c>
    </row>
    <row r="17" spans="1:6" x14ac:dyDescent="0.2">
      <c r="A17" s="134">
        <f>A15+1</f>
        <v>8</v>
      </c>
      <c r="B17" s="10" t="s">
        <v>8</v>
      </c>
      <c r="C17" s="12">
        <v>38</v>
      </c>
      <c r="D17" s="414"/>
      <c r="E17" s="415"/>
    </row>
    <row r="18" spans="1:6" x14ac:dyDescent="0.2">
      <c r="A18" s="131">
        <f>A17+1</f>
        <v>9</v>
      </c>
      <c r="B18" s="16" t="s">
        <v>122</v>
      </c>
      <c r="C18" s="11">
        <v>26</v>
      </c>
      <c r="D18" s="422"/>
      <c r="E18" s="505"/>
    </row>
    <row r="19" spans="1:6" ht="15.75" x14ac:dyDescent="0.2">
      <c r="A19" s="134">
        <f t="shared" ref="A19:A33" si="0">A18+1</f>
        <v>10</v>
      </c>
      <c r="B19" s="16" t="s">
        <v>61</v>
      </c>
      <c r="C19" s="11">
        <v>1</v>
      </c>
      <c r="D19" s="422"/>
      <c r="E19" s="505"/>
      <c r="F19" s="427" t="s">
        <v>107</v>
      </c>
    </row>
    <row r="20" spans="1:6" ht="15.75" x14ac:dyDescent="0.2">
      <c r="A20" s="134">
        <f t="shared" si="0"/>
        <v>11</v>
      </c>
      <c r="B20" s="16" t="s">
        <v>97</v>
      </c>
      <c r="C20" s="11">
        <v>4.5</v>
      </c>
      <c r="D20" s="422"/>
      <c r="E20" s="505"/>
      <c r="F20" s="427" t="s">
        <v>107</v>
      </c>
    </row>
    <row r="21" spans="1:6" ht="15.75" x14ac:dyDescent="0.2">
      <c r="A21" s="131">
        <f t="shared" si="0"/>
        <v>12</v>
      </c>
      <c r="B21" s="16" t="s">
        <v>98</v>
      </c>
      <c r="C21" s="11">
        <v>2</v>
      </c>
      <c r="D21" s="422"/>
      <c r="E21" s="505"/>
      <c r="F21" s="427" t="s">
        <v>107</v>
      </c>
    </row>
    <row r="22" spans="1:6" x14ac:dyDescent="0.2">
      <c r="A22" s="131">
        <f t="shared" si="0"/>
        <v>13</v>
      </c>
      <c r="B22" s="16" t="s">
        <v>249</v>
      </c>
      <c r="C22" s="11">
        <v>0.5</v>
      </c>
      <c r="D22" s="422"/>
      <c r="E22" s="505"/>
    </row>
    <row r="23" spans="1:6" x14ac:dyDescent="0.2">
      <c r="A23" s="134">
        <f t="shared" si="0"/>
        <v>14</v>
      </c>
      <c r="B23" s="16" t="s">
        <v>95</v>
      </c>
      <c r="C23" s="11">
        <v>3</v>
      </c>
      <c r="D23" s="422"/>
      <c r="E23" s="505"/>
    </row>
    <row r="24" spans="1:6" ht="15.75" x14ac:dyDescent="0.2">
      <c r="A24" s="131">
        <f t="shared" si="0"/>
        <v>15</v>
      </c>
      <c r="B24" s="16" t="s">
        <v>57</v>
      </c>
      <c r="C24" s="11">
        <v>0.5</v>
      </c>
      <c r="D24" s="422"/>
      <c r="E24" s="505"/>
      <c r="F24" s="427" t="s">
        <v>107</v>
      </c>
    </row>
    <row r="25" spans="1:6" ht="15.75" x14ac:dyDescent="0.2">
      <c r="A25" s="134">
        <f t="shared" si="0"/>
        <v>16</v>
      </c>
      <c r="B25" s="17" t="s">
        <v>7</v>
      </c>
      <c r="C25" s="11">
        <v>0.5</v>
      </c>
      <c r="D25" s="422"/>
      <c r="E25" s="505"/>
      <c r="F25" s="427" t="s">
        <v>107</v>
      </c>
    </row>
    <row r="26" spans="1:6" ht="15.75" x14ac:dyDescent="0.2">
      <c r="A26" s="131">
        <f t="shared" si="0"/>
        <v>17</v>
      </c>
      <c r="B26" s="17" t="s">
        <v>59</v>
      </c>
      <c r="C26" s="11">
        <v>0</v>
      </c>
      <c r="D26" s="422"/>
      <c r="E26" s="505"/>
      <c r="F26" s="629" t="s">
        <v>107</v>
      </c>
    </row>
    <row r="27" spans="1:6" x14ac:dyDescent="0.2">
      <c r="A27" s="131">
        <f t="shared" si="0"/>
        <v>18</v>
      </c>
      <c r="B27" s="16" t="s">
        <v>15</v>
      </c>
      <c r="C27" s="11">
        <v>0</v>
      </c>
      <c r="D27" s="422"/>
      <c r="E27" s="505"/>
    </row>
    <row r="28" spans="1:6" ht="15.75" x14ac:dyDescent="0.2">
      <c r="A28" s="134">
        <f t="shared" si="0"/>
        <v>19</v>
      </c>
      <c r="B28" s="420" t="s">
        <v>39</v>
      </c>
      <c r="C28" s="11">
        <v>0</v>
      </c>
      <c r="D28" s="422"/>
      <c r="E28" s="505"/>
      <c r="F28" s="629" t="s">
        <v>107</v>
      </c>
    </row>
    <row r="29" spans="1:6" ht="15.75" x14ac:dyDescent="0.2">
      <c r="A29" s="131">
        <f t="shared" si="0"/>
        <v>20</v>
      </c>
      <c r="B29" s="420" t="s">
        <v>39</v>
      </c>
      <c r="C29" s="11">
        <v>0</v>
      </c>
      <c r="D29" s="422"/>
      <c r="E29" s="505"/>
      <c r="F29" s="629" t="s">
        <v>107</v>
      </c>
    </row>
    <row r="30" spans="1:6" ht="15.75" x14ac:dyDescent="0.2">
      <c r="A30" s="134">
        <f t="shared" si="0"/>
        <v>21</v>
      </c>
      <c r="B30" s="420" t="s">
        <v>39</v>
      </c>
      <c r="C30" s="11">
        <v>0</v>
      </c>
      <c r="D30" s="422"/>
      <c r="E30" s="505"/>
      <c r="F30" s="629" t="s">
        <v>107</v>
      </c>
    </row>
    <row r="31" spans="1:6" ht="15.75" x14ac:dyDescent="0.2">
      <c r="A31" s="131">
        <f t="shared" si="0"/>
        <v>22</v>
      </c>
      <c r="B31" s="13" t="s">
        <v>401</v>
      </c>
      <c r="C31" s="11" t="str">
        <f>IF(C17=SUM(C18:C30),"Yes","No")</f>
        <v>Yes</v>
      </c>
      <c r="D31" s="31" t="str">
        <f>IF(D17=SUM(D18:D30),"Yes","No")</f>
        <v>Yes</v>
      </c>
      <c r="E31" s="79" t="str">
        <f>IF(E17=SUM(E18:E30),"Yes","No")</f>
        <v>Yes</v>
      </c>
      <c r="F31" s="710" t="s">
        <v>107</v>
      </c>
    </row>
    <row r="32" spans="1:6" x14ac:dyDescent="0.2">
      <c r="A32" s="131">
        <f t="shared" si="0"/>
        <v>23</v>
      </c>
      <c r="B32" s="13" t="s">
        <v>554</v>
      </c>
      <c r="C32" s="15">
        <v>90</v>
      </c>
      <c r="D32" s="511"/>
      <c r="E32" s="446"/>
    </row>
    <row r="33" spans="1:5" x14ac:dyDescent="0.2">
      <c r="A33" s="132">
        <f t="shared" si="0"/>
        <v>24</v>
      </c>
      <c r="B33" s="7" t="s">
        <v>555</v>
      </c>
      <c r="C33" s="59">
        <v>25</v>
      </c>
      <c r="D33" s="376"/>
      <c r="E33" s="418"/>
    </row>
  </sheetData>
  <sheetProtection algorithmName="SHA-512" hashValue="533+XEsv7Cjq2tqDK+g7pmtWAUkrYyAsxyY7oZFvTtwnFyUfMnkg4J8XZUEgpgHwS1dmLeDjkJylFQ+NC16S/g==" saltValue="DqUDDRfjaTK/w9VcZaJf8Q==" spinCount="100000" sheet="1" objects="1" scenarios="1"/>
  <mergeCells count="8">
    <mergeCell ref="A1:E1"/>
    <mergeCell ref="A6:A7"/>
    <mergeCell ref="B6:B7"/>
    <mergeCell ref="C6:C7"/>
    <mergeCell ref="D6:E6"/>
    <mergeCell ref="A3:E3"/>
    <mergeCell ref="A4:E4"/>
    <mergeCell ref="A5:C5"/>
  </mergeCells>
  <conditionalFormatting sqref="D31:E31">
    <cfRule type="cellIs" dxfId="9" priority="1" operator="equal">
      <formula>"No"</formula>
    </cfRule>
  </conditionalFormatting>
  <dataValidations count="13">
    <dataValidation allowBlank="1" showErrorMessage="1" prompt="Enter a job category that is considered to be a Behavioral Health Professional._x000a_" sqref="B16:B33 B9 B11:B14" xr:uid="{00000000-0002-0000-1400-000000000000}"/>
    <dataValidation allowBlank="1" showInputMessage="1" showErrorMessage="1" prompt="Answer each question separately for staff on the Big Island from staff on all other islands." sqref="F7" xr:uid="{00000000-0002-0000-1400-000001000000}"/>
    <dataValidation allowBlank="1" showInputMessage="1" showErrorMessage="1" prompt="If “No” appears on this Line, review and revise the appropriate hours." sqref="F31" xr:uid="{00000000-0002-0000-1400-000002000000}"/>
    <dataValidation allowBlank="1" showInputMessage="1" showErrorMessage="1" prompt="Examples include staff meetings, filing employer-required paperwork (not related to service delivery), and receiving counseling from  supervisor.  Do not include time spent on training programs." sqref="F25" xr:uid="{00000000-0002-0000-1400-000004000000}"/>
    <dataValidation allowBlank="1" showInputMessage="1" showErrorMessage="1" prompt="For example, making a telephone call to a participant’s employer regarding that participant’s performance." sqref="F20" xr:uid="{00000000-0002-0000-1400-000005000000}"/>
    <dataValidation allowBlank="1" showInputMessage="1" showErrorMessage="1" prompt="Input the number of hours per week that a Job Developer spends on recordkeeping activities, other than documentation that occurs during the course of service provision.  Examples could include case notes and incident reports." sqref="F24" xr:uid="{00000000-0002-0000-1400-000006000000}"/>
    <dataValidation allowBlank="1" showInputMessage="1" showErrorMessage="1" prompt="Input the number of hours per week that a Job Developer is providing other direct care services (for exampe, Job Coaching)." sqref="F19" xr:uid="{00000000-0002-0000-1400-000008000000}"/>
    <dataValidation allowBlank="1" showInputMessage="1" showErrorMessage="1" prompt="Do not report time that is redirected to another activity accounted for on another Line; e.g., if a one-hour appointment is cancelled but the staff is able to spend 45 minutes catching up on recordkeeping, only 15 minutes would be reported on this Line." sqref="F26" xr:uid="{00000000-0002-0000-1400-000009000000}"/>
    <dataValidation allowBlank="1" showInputMessage="1" showErrorMessage="1" prompt="If your agency employs part-time job developers, calculate a full-time equivalent caseload. For example, if a job developer works 20 hours per week and helped 15 individuals obtain a job, their expected placements on a full-time basis would be 30." sqref="F15" xr:uid="{943D5072-8628-4157-825B-A8781E46F095}"/>
    <dataValidation allowBlank="1" showInputMessage="1" showErrorMessage="1" prompt="See p. 6 of the instructions." sqref="F16" xr:uid="{340259E4-3976-4DDE-8E51-5A9A3747DC86}"/>
    <dataValidation allowBlank="1" showInputMessage="1" showErrorMessage="1" prompt="Report the average number of Job Developer hours required to help a participant obtain a job. Consider both direct hours and indirect hours (e.g., contacing a potential employer on behalf of the participant)." sqref="F12:F14" xr:uid="{01B26DD9-1B8F-4F98-8C9E-1C737741A5E8}"/>
    <dataValidation allowBlank="1" showInputMessage="1" showErrorMessage="1" prompt="For example, reaching out to potential employers about the benefits of employing people with disabilities generally rather than trying to develop a job for a specific participant." sqref="F21" xr:uid="{B57555D2-E5F1-41C4-BE7B-C07858B18DCE}"/>
    <dataValidation allowBlank="1" showInputMessage="1" showErrorMessage="1" prompt="On Lines 19 through 21, report time attributed to other activities not already captured in the activities listed in Lines 9 through 18." sqref="F28:F30" xr:uid="{C5C93441-225B-49D9-A920-6B27F899550E}"/>
  </dataValidations>
  <printOptions horizontalCentered="1"/>
  <pageMargins left="0.25" right="0.25"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dimension ref="A1:F28"/>
  <sheetViews>
    <sheetView showGridLines="0" zoomScaleNormal="100" zoomScaleSheetLayoutView="100" workbookViewId="0">
      <selection activeCell="D9" sqref="D9"/>
    </sheetView>
  </sheetViews>
  <sheetFormatPr defaultColWidth="9.140625" defaultRowHeight="15" x14ac:dyDescent="0.2"/>
  <cols>
    <col min="1" max="1" width="5.7109375" style="3" customWidth="1"/>
    <col min="2" max="2" width="93.7109375" style="1" customWidth="1"/>
    <col min="3" max="5" width="10.7109375" style="3" customWidth="1"/>
    <col min="6" max="6" width="4.7109375" style="1" customWidth="1"/>
    <col min="7" max="16384" width="9.140625" style="1"/>
  </cols>
  <sheetData>
    <row r="1" spans="1:6" s="4" customFormat="1" x14ac:dyDescent="0.2">
      <c r="A1" s="758" t="str">
        <f>IF(ISBLANK('Contact Info &amp; Revenues'!C7),"",'Contact Info &amp; Revenues'!C7)</f>
        <v/>
      </c>
      <c r="B1" s="758"/>
      <c r="C1" s="758"/>
      <c r="D1" s="758"/>
      <c r="E1" s="758"/>
    </row>
    <row r="2" spans="1:6" s="4" customFormat="1" x14ac:dyDescent="0.2">
      <c r="B2" s="3"/>
      <c r="C2" s="3"/>
      <c r="D2" s="3"/>
      <c r="E2" s="3"/>
    </row>
    <row r="3" spans="1:6" s="4" customFormat="1" ht="14.25" x14ac:dyDescent="0.2">
      <c r="A3" s="840" t="s">
        <v>273</v>
      </c>
      <c r="B3" s="840"/>
      <c r="C3" s="840"/>
      <c r="D3" s="840"/>
      <c r="E3" s="840"/>
    </row>
    <row r="4" spans="1:6" s="4" customFormat="1" x14ac:dyDescent="0.2">
      <c r="A4" s="830"/>
      <c r="B4" s="830"/>
      <c r="C4" s="830"/>
      <c r="D4" s="830"/>
      <c r="E4" s="830"/>
    </row>
    <row r="5" spans="1:6" x14ac:dyDescent="0.2">
      <c r="A5" s="831" t="s">
        <v>336</v>
      </c>
      <c r="B5" s="831"/>
      <c r="C5" s="831"/>
      <c r="D5" s="70"/>
      <c r="E5" s="1"/>
    </row>
    <row r="6" spans="1:6" s="2" customFormat="1" ht="30" customHeight="1" x14ac:dyDescent="0.2">
      <c r="A6" s="832" t="s">
        <v>3</v>
      </c>
      <c r="B6" s="922" t="s">
        <v>10</v>
      </c>
      <c r="C6" s="892" t="s">
        <v>0</v>
      </c>
      <c r="D6" s="890" t="s">
        <v>104</v>
      </c>
      <c r="E6" s="891"/>
    </row>
    <row r="7" spans="1:6" s="2" customFormat="1" ht="28.5" x14ac:dyDescent="0.2">
      <c r="A7" s="833"/>
      <c r="B7" s="923"/>
      <c r="C7" s="893"/>
      <c r="D7" s="140" t="s">
        <v>113</v>
      </c>
      <c r="E7" s="139" t="s">
        <v>112</v>
      </c>
      <c r="F7" s="708" t="s">
        <v>107</v>
      </c>
    </row>
    <row r="8" spans="1:6" s="2" customFormat="1" x14ac:dyDescent="0.2">
      <c r="A8" s="130"/>
      <c r="B8" s="51" t="s">
        <v>12</v>
      </c>
      <c r="C8" s="52"/>
      <c r="D8" s="30"/>
      <c r="E8" s="141"/>
    </row>
    <row r="9" spans="1:6" s="2" customFormat="1" x14ac:dyDescent="0.2">
      <c r="A9" s="131">
        <v>1</v>
      </c>
      <c r="B9" s="42" t="s">
        <v>499</v>
      </c>
      <c r="C9" s="6">
        <v>80</v>
      </c>
      <c r="D9" s="373"/>
      <c r="E9" s="374"/>
    </row>
    <row r="10" spans="1:6" s="2" customFormat="1" x14ac:dyDescent="0.2">
      <c r="A10" s="131">
        <f>A9+1</f>
        <v>2</v>
      </c>
      <c r="B10" s="154" t="s">
        <v>487</v>
      </c>
      <c r="C10" s="63">
        <v>16.25</v>
      </c>
      <c r="D10" s="414"/>
      <c r="E10" s="415"/>
    </row>
    <row r="11" spans="1:6" s="2" customFormat="1" ht="15.75" x14ac:dyDescent="0.2">
      <c r="A11" s="131">
        <f t="shared" ref="A11:A12" si="0">A10+1</f>
        <v>3</v>
      </c>
      <c r="B11" s="154" t="s">
        <v>556</v>
      </c>
      <c r="C11" s="62">
        <v>10</v>
      </c>
      <c r="D11" s="377"/>
      <c r="E11" s="413"/>
      <c r="F11" s="629" t="s">
        <v>107</v>
      </c>
    </row>
    <row r="12" spans="1:6" s="2" customFormat="1" x14ac:dyDescent="0.2">
      <c r="A12" s="131">
        <f t="shared" si="0"/>
        <v>4</v>
      </c>
      <c r="B12" s="155" t="s">
        <v>488</v>
      </c>
      <c r="C12" s="66">
        <v>3</v>
      </c>
      <c r="D12" s="416"/>
      <c r="E12" s="417"/>
    </row>
    <row r="13" spans="1:6" ht="15.75" x14ac:dyDescent="0.2">
      <c r="A13" s="137"/>
      <c r="B13" s="8" t="s">
        <v>323</v>
      </c>
      <c r="C13" s="9"/>
      <c r="D13" s="23"/>
      <c r="E13" s="138"/>
      <c r="F13" s="629" t="s">
        <v>107</v>
      </c>
    </row>
    <row r="14" spans="1:6" x14ac:dyDescent="0.2">
      <c r="A14" s="134">
        <f>A12+1</f>
        <v>5</v>
      </c>
      <c r="B14" s="10" t="s">
        <v>8</v>
      </c>
      <c r="C14" s="12">
        <v>38</v>
      </c>
      <c r="D14" s="414"/>
      <c r="E14" s="415"/>
    </row>
    <row r="15" spans="1:6" ht="15.75" x14ac:dyDescent="0.2">
      <c r="A15" s="131">
        <f t="shared" ref="A15:A28" si="1">A14+1</f>
        <v>6</v>
      </c>
      <c r="B15" s="16" t="s">
        <v>489</v>
      </c>
      <c r="C15" s="63">
        <f>IF(AND(C11&gt;0,C12&gt;0),C11*C12,"")</f>
        <v>30</v>
      </c>
      <c r="D15" s="271" t="str">
        <f>IF(AND(D11&gt;0,D12&gt;0),D11*D12,"")</f>
        <v/>
      </c>
      <c r="E15" s="272" t="str">
        <f>IF(AND(E11&gt;0,E12&gt;0),E11*E12,"")</f>
        <v/>
      </c>
      <c r="F15" s="629" t="s">
        <v>107</v>
      </c>
    </row>
    <row r="16" spans="1:6" ht="15.75" x14ac:dyDescent="0.2">
      <c r="A16" s="134">
        <f t="shared" si="1"/>
        <v>7</v>
      </c>
      <c r="B16" s="16" t="s">
        <v>61</v>
      </c>
      <c r="C16" s="11">
        <v>1</v>
      </c>
      <c r="D16" s="422"/>
      <c r="E16" s="505"/>
      <c r="F16" s="427" t="s">
        <v>107</v>
      </c>
    </row>
    <row r="17" spans="1:6" x14ac:dyDescent="0.2">
      <c r="A17" s="134">
        <f t="shared" si="1"/>
        <v>8</v>
      </c>
      <c r="B17" s="16" t="s">
        <v>557</v>
      </c>
      <c r="C17" s="11">
        <v>2.5</v>
      </c>
      <c r="D17" s="422"/>
      <c r="E17" s="505"/>
    </row>
    <row r="18" spans="1:6" x14ac:dyDescent="0.2">
      <c r="A18" s="131">
        <f t="shared" si="1"/>
        <v>9</v>
      </c>
      <c r="B18" s="16" t="s">
        <v>249</v>
      </c>
      <c r="C18" s="11">
        <v>0.5</v>
      </c>
      <c r="D18" s="422"/>
      <c r="E18" s="505"/>
    </row>
    <row r="19" spans="1:6" x14ac:dyDescent="0.2">
      <c r="A19" s="131">
        <f t="shared" si="1"/>
        <v>10</v>
      </c>
      <c r="B19" s="16" t="s">
        <v>95</v>
      </c>
      <c r="C19" s="11">
        <v>3</v>
      </c>
      <c r="D19" s="422"/>
      <c r="E19" s="505"/>
    </row>
    <row r="20" spans="1:6" ht="15.75" x14ac:dyDescent="0.2">
      <c r="A20" s="134">
        <f t="shared" si="1"/>
        <v>11</v>
      </c>
      <c r="B20" s="16" t="s">
        <v>57</v>
      </c>
      <c r="C20" s="11">
        <v>0.5</v>
      </c>
      <c r="D20" s="422"/>
      <c r="E20" s="505"/>
      <c r="F20" s="427" t="s">
        <v>107</v>
      </c>
    </row>
    <row r="21" spans="1:6" ht="15.75" x14ac:dyDescent="0.2">
      <c r="A21" s="131">
        <f t="shared" si="1"/>
        <v>12</v>
      </c>
      <c r="B21" s="17" t="s">
        <v>7</v>
      </c>
      <c r="C21" s="11">
        <v>0.5</v>
      </c>
      <c r="D21" s="422"/>
      <c r="E21" s="505"/>
      <c r="F21" s="427" t="s">
        <v>107</v>
      </c>
    </row>
    <row r="22" spans="1:6" ht="15.75" x14ac:dyDescent="0.2">
      <c r="A22" s="134">
        <f t="shared" si="1"/>
        <v>13</v>
      </c>
      <c r="B22" s="17" t="s">
        <v>59</v>
      </c>
      <c r="C22" s="11">
        <v>0</v>
      </c>
      <c r="D22" s="422"/>
      <c r="E22" s="505"/>
      <c r="F22" s="629" t="s">
        <v>107</v>
      </c>
    </row>
    <row r="23" spans="1:6" ht="15.75" x14ac:dyDescent="0.2">
      <c r="A23" s="131">
        <f t="shared" si="1"/>
        <v>14</v>
      </c>
      <c r="B23" s="420" t="s">
        <v>39</v>
      </c>
      <c r="C23" s="11">
        <v>0</v>
      </c>
      <c r="D23" s="422"/>
      <c r="E23" s="505"/>
      <c r="F23" s="629" t="s">
        <v>107</v>
      </c>
    </row>
    <row r="24" spans="1:6" ht="15.75" x14ac:dyDescent="0.2">
      <c r="A24" s="134">
        <f t="shared" si="1"/>
        <v>15</v>
      </c>
      <c r="B24" s="420" t="s">
        <v>39</v>
      </c>
      <c r="C24" s="11">
        <v>0</v>
      </c>
      <c r="D24" s="422"/>
      <c r="E24" s="505"/>
      <c r="F24" s="629" t="s">
        <v>107</v>
      </c>
    </row>
    <row r="25" spans="1:6" ht="15.75" x14ac:dyDescent="0.2">
      <c r="A25" s="131">
        <f t="shared" si="1"/>
        <v>16</v>
      </c>
      <c r="B25" s="420" t="s">
        <v>39</v>
      </c>
      <c r="C25" s="11">
        <v>0</v>
      </c>
      <c r="D25" s="422"/>
      <c r="E25" s="505"/>
      <c r="F25" s="629" t="s">
        <v>107</v>
      </c>
    </row>
    <row r="26" spans="1:6" ht="15.75" x14ac:dyDescent="0.2">
      <c r="A26" s="134">
        <f t="shared" si="1"/>
        <v>17</v>
      </c>
      <c r="B26" s="13" t="s">
        <v>103</v>
      </c>
      <c r="C26" s="11" t="str">
        <f>IF(C14=SUM(C15:C25),"Yes","No")</f>
        <v>Yes</v>
      </c>
      <c r="D26" s="31" t="str">
        <f>IF(D14=SUM(D15:D25),"Yes","No")</f>
        <v>Yes</v>
      </c>
      <c r="E26" s="79" t="str">
        <f>IF(E14=SUM(E15:E25),"Yes","No")</f>
        <v>Yes</v>
      </c>
      <c r="F26" s="710" t="s">
        <v>107</v>
      </c>
    </row>
    <row r="27" spans="1:6" x14ac:dyDescent="0.2">
      <c r="A27" s="134">
        <f t="shared" si="1"/>
        <v>18</v>
      </c>
      <c r="B27" s="13" t="s">
        <v>558</v>
      </c>
      <c r="C27" s="15">
        <v>90</v>
      </c>
      <c r="D27" s="512"/>
      <c r="E27" s="513"/>
    </row>
    <row r="28" spans="1:6" x14ac:dyDescent="0.2">
      <c r="A28" s="132">
        <f t="shared" si="1"/>
        <v>19</v>
      </c>
      <c r="B28" s="7" t="s">
        <v>559</v>
      </c>
      <c r="C28" s="59">
        <v>25</v>
      </c>
      <c r="D28" s="514"/>
      <c r="E28" s="515"/>
    </row>
  </sheetData>
  <sheetProtection algorithmName="SHA-512" hashValue="Wc3Nn0fq00fAtwJn5SbIduJNjd055995aCgN6Ardve/++1Df7Snxuu7GvfVVvDncZZVRfHp9X7gxMnkuHzcHMQ==" saltValue="9UWg/5O2j2YkVU+3RJ1E9g==" spinCount="100000" sheet="1" objects="1" scenarios="1"/>
  <mergeCells count="8">
    <mergeCell ref="A1:E1"/>
    <mergeCell ref="D6:E6"/>
    <mergeCell ref="A6:A7"/>
    <mergeCell ref="B6:B7"/>
    <mergeCell ref="C6:C7"/>
    <mergeCell ref="A3:E3"/>
    <mergeCell ref="A4:E4"/>
    <mergeCell ref="A5:C5"/>
  </mergeCells>
  <conditionalFormatting sqref="D26:E26">
    <cfRule type="cellIs" dxfId="8" priority="1" operator="equal">
      <formula>"No"</formula>
    </cfRule>
  </conditionalFormatting>
  <dataValidations count="11">
    <dataValidation allowBlank="1" showInputMessage="1" showErrorMessage="1" prompt="Answer each question separately for staff on the Big Island from staff on all other islands." sqref="F7" xr:uid="{00000000-0002-0000-1500-000000000000}"/>
    <dataValidation allowBlank="1" showInputMessage="1" showErrorMessage="1" prompt="If “No” appears on this Line, review and revise the appropriate hours." sqref="F26" xr:uid="{00000000-0002-0000-1500-000001000000}"/>
    <dataValidation allowBlank="1" showInputMessage="1" showErrorMessage="1" prompt="On Lines 14 through 16, report time attributed to other activities not already captured in the activities listed in Lines 6 through 13." sqref="F23:F25" xr:uid="{00000000-0002-0000-1500-000002000000}"/>
    <dataValidation allowBlank="1" showInputMessage="1" showErrorMessage="1" prompt="Examples include staff meetings, filing employer-required paperwork (not related to service delivery), and receiving counseling from  supervisor.  Do not include time spent on training programs." sqref="F21" xr:uid="{00000000-0002-0000-1500-000003000000}"/>
    <dataValidation allowBlank="1" showInputMessage="1" showErrorMessage="1" prompt="Input the number of hours per week that a Job Coach spends on recordkeeping activities, other than documentation that occurs during the course of service provision.  Examples could include case notes and incident reports." sqref="F20" xr:uid="{00000000-0002-0000-1500-000004000000}"/>
    <dataValidation allowBlank="1" showInputMessage="1" showErrorMessage="1" prompt="Input the number of hours per week that a Job Coach is providing other direct care services (for example, CLS-I)." sqref="F16" xr:uid="{00000000-0002-0000-1500-000006000000}"/>
    <dataValidation allowBlank="1" showErrorMessage="1" prompt="Enter a job category that is considered to be a Behavioral Health Professional._x000a_" sqref="B9:B28" xr:uid="{00000000-0002-0000-1500-000009000000}"/>
    <dataValidation allowBlank="1" showInputMessage="1" showErrorMessage="1" prompt="Do not report time that is redirected to another activity accounted for on another Line; e.g., if a one-hour appointment is cancelled but the staff is able to spend 45 minutes catching up on recordkeeping, only 15 minutes would be reported on this Line." sqref="F22" xr:uid="{00000000-0002-0000-1500-00000A000000}"/>
    <dataValidation allowBlank="1" showInputMessage="1" showErrorMessage="1" prompt="See p. 6 of the instructions." sqref="F13" xr:uid="{C109ED76-98E2-4776-997F-A0E06D466EAE}"/>
    <dataValidation allowBlank="1" showInputMessage="1" showErrorMessage="1" prompt="Report the average number of Job Coaching participant encounters that a Job Coach has in a week. If a Job Coach sees the same participant multiple times in a week, count each encounter separately." sqref="F11" xr:uid="{51728C19-53BB-4497-8CCD-7B58E5342AA5}"/>
    <dataValidation allowBlank="1" showInputMessage="1" showErrorMessage="1" prompt="This line is automatically calculated by multiplying Line 3 (number of visits per week) by Line 4 (number of hours per visit)." sqref="F15" xr:uid="{60E6978F-A5EF-4414-872A-6CBB1DC7448F}"/>
  </dataValidations>
  <printOptions horizontalCentered="1"/>
  <pageMargins left="0.25" right="0.25"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5"/>
  <dimension ref="A1:F28"/>
  <sheetViews>
    <sheetView showGridLines="0" zoomScaleNormal="100" zoomScaleSheetLayoutView="100" workbookViewId="0">
      <selection activeCell="D9" sqref="D9"/>
    </sheetView>
  </sheetViews>
  <sheetFormatPr defaultColWidth="9.140625" defaultRowHeight="15" x14ac:dyDescent="0.2"/>
  <cols>
    <col min="1" max="1" width="5.7109375" style="3" customWidth="1"/>
    <col min="2" max="2" width="93.7109375" style="1" customWidth="1"/>
    <col min="3" max="5" width="10.7109375" style="3" customWidth="1"/>
    <col min="6" max="6" width="4.7109375" style="1" customWidth="1"/>
    <col min="7" max="16384" width="9.140625" style="1"/>
  </cols>
  <sheetData>
    <row r="1" spans="1:6" s="4" customFormat="1" x14ac:dyDescent="0.2">
      <c r="A1" s="758" t="str">
        <f>IF(ISBLANK('Contact Info &amp; Revenues'!C7),"",'Contact Info &amp; Revenues'!C7)</f>
        <v/>
      </c>
      <c r="B1" s="758"/>
      <c r="C1" s="758"/>
      <c r="D1" s="758"/>
      <c r="E1" s="758"/>
    </row>
    <row r="2" spans="1:6" s="4" customFormat="1" x14ac:dyDescent="0.2">
      <c r="B2" s="3"/>
      <c r="C2" s="3"/>
      <c r="D2" s="3"/>
      <c r="E2" s="3"/>
    </row>
    <row r="3" spans="1:6" s="4" customFormat="1" ht="15.75" x14ac:dyDescent="0.2">
      <c r="A3" s="829" t="s">
        <v>174</v>
      </c>
      <c r="B3" s="829"/>
      <c r="C3" s="829"/>
      <c r="D3" s="829"/>
      <c r="E3" s="829"/>
    </row>
    <row r="4" spans="1:6" s="4" customFormat="1" x14ac:dyDescent="0.2">
      <c r="A4" s="830"/>
      <c r="B4" s="830"/>
      <c r="C4" s="830"/>
      <c r="D4" s="830"/>
      <c r="E4" s="830"/>
    </row>
    <row r="5" spans="1:6" x14ac:dyDescent="0.2">
      <c r="A5" s="831" t="s">
        <v>550</v>
      </c>
      <c r="B5" s="831"/>
      <c r="C5" s="831"/>
      <c r="D5" s="70"/>
      <c r="E5" s="1"/>
    </row>
    <row r="6" spans="1:6" s="2" customFormat="1" ht="30" customHeight="1" x14ac:dyDescent="0.2">
      <c r="A6" s="832" t="s">
        <v>3</v>
      </c>
      <c r="B6" s="834" t="s">
        <v>10</v>
      </c>
      <c r="C6" s="836" t="s">
        <v>0</v>
      </c>
      <c r="D6" s="890" t="s">
        <v>104</v>
      </c>
      <c r="E6" s="891"/>
    </row>
    <row r="7" spans="1:6" s="2" customFormat="1" ht="28.5" x14ac:dyDescent="0.2">
      <c r="A7" s="833"/>
      <c r="B7" s="835"/>
      <c r="C7" s="837"/>
      <c r="D7" s="140" t="s">
        <v>113</v>
      </c>
      <c r="E7" s="139" t="s">
        <v>112</v>
      </c>
      <c r="F7" s="629" t="s">
        <v>107</v>
      </c>
    </row>
    <row r="8" spans="1:6" s="2" customFormat="1" x14ac:dyDescent="0.2">
      <c r="A8" s="130"/>
      <c r="B8" s="51" t="s">
        <v>12</v>
      </c>
      <c r="C8" s="52"/>
      <c r="D8" s="52"/>
      <c r="E8" s="81"/>
    </row>
    <row r="9" spans="1:6" s="2" customFormat="1" ht="30" x14ac:dyDescent="0.2">
      <c r="A9" s="131">
        <v>1</v>
      </c>
      <c r="B9" s="42" t="s">
        <v>560</v>
      </c>
      <c r="C9" s="62">
        <v>80</v>
      </c>
      <c r="D9" s="377"/>
      <c r="E9" s="413"/>
    </row>
    <row r="10" spans="1:6" s="2" customFormat="1" x14ac:dyDescent="0.2">
      <c r="A10" s="131">
        <v>2</v>
      </c>
      <c r="B10" s="13" t="s">
        <v>373</v>
      </c>
      <c r="C10" s="63">
        <v>16.25</v>
      </c>
      <c r="D10" s="414"/>
      <c r="E10" s="415"/>
    </row>
    <row r="11" spans="1:6" s="2" customFormat="1" ht="15.75" x14ac:dyDescent="0.2">
      <c r="A11" s="131">
        <v>3</v>
      </c>
      <c r="B11" s="13" t="s">
        <v>561</v>
      </c>
      <c r="C11" s="62">
        <v>10</v>
      </c>
      <c r="D11" s="377"/>
      <c r="E11" s="413"/>
      <c r="F11" s="629" t="s">
        <v>107</v>
      </c>
    </row>
    <row r="12" spans="1:6" x14ac:dyDescent="0.2">
      <c r="A12" s="132">
        <v>4</v>
      </c>
      <c r="B12" s="7" t="s">
        <v>377</v>
      </c>
      <c r="C12" s="66">
        <v>3.25</v>
      </c>
      <c r="D12" s="416"/>
      <c r="E12" s="417"/>
    </row>
    <row r="13" spans="1:6" ht="15.75" x14ac:dyDescent="0.2">
      <c r="A13" s="133"/>
      <c r="B13" s="29" t="s">
        <v>323</v>
      </c>
      <c r="C13" s="30"/>
      <c r="D13" s="69"/>
      <c r="E13" s="82"/>
      <c r="F13" s="629" t="s">
        <v>107</v>
      </c>
    </row>
    <row r="14" spans="1:6" x14ac:dyDescent="0.2">
      <c r="A14" s="134">
        <v>5</v>
      </c>
      <c r="B14" s="10" t="s">
        <v>8</v>
      </c>
      <c r="C14" s="67">
        <v>38</v>
      </c>
      <c r="D14" s="414"/>
      <c r="E14" s="415"/>
    </row>
    <row r="15" spans="1:6" ht="15.75" x14ac:dyDescent="0.2">
      <c r="A15" s="131">
        <v>6</v>
      </c>
      <c r="B15" s="16" t="s">
        <v>181</v>
      </c>
      <c r="C15" s="63">
        <v>22</v>
      </c>
      <c r="D15" s="271" t="str">
        <f>IF(AND(D11&gt;0,D12&gt;0),D11*D12,"")</f>
        <v/>
      </c>
      <c r="E15" s="272" t="str">
        <f>IF(AND(E11&gt;0,E12&gt;0),E11*E12,"")</f>
        <v/>
      </c>
      <c r="F15" s="629" t="s">
        <v>107</v>
      </c>
    </row>
    <row r="16" spans="1:6" ht="15.75" x14ac:dyDescent="0.2">
      <c r="A16" s="134">
        <v>7</v>
      </c>
      <c r="B16" s="16" t="s">
        <v>61</v>
      </c>
      <c r="C16" s="63">
        <v>11.75</v>
      </c>
      <c r="D16" s="414"/>
      <c r="E16" s="415"/>
      <c r="F16" s="427" t="s">
        <v>107</v>
      </c>
    </row>
    <row r="17" spans="1:6" x14ac:dyDescent="0.2">
      <c r="A17" s="134">
        <v>8</v>
      </c>
      <c r="B17" s="16" t="s">
        <v>249</v>
      </c>
      <c r="C17" s="63">
        <v>0.5</v>
      </c>
      <c r="D17" s="414"/>
      <c r="E17" s="415"/>
    </row>
    <row r="18" spans="1:6" x14ac:dyDescent="0.2">
      <c r="A18" s="131">
        <v>9</v>
      </c>
      <c r="B18" s="16" t="s">
        <v>95</v>
      </c>
      <c r="C18" s="63">
        <v>3</v>
      </c>
      <c r="D18" s="414"/>
      <c r="E18" s="415"/>
    </row>
    <row r="19" spans="1:6" ht="15.75" x14ac:dyDescent="0.2">
      <c r="A19" s="134">
        <v>10</v>
      </c>
      <c r="B19" s="16" t="s">
        <v>57</v>
      </c>
      <c r="C19" s="63">
        <v>0.25</v>
      </c>
      <c r="D19" s="414"/>
      <c r="E19" s="415"/>
      <c r="F19" s="427" t="s">
        <v>107</v>
      </c>
    </row>
    <row r="20" spans="1:6" ht="15.75" x14ac:dyDescent="0.2">
      <c r="A20" s="134">
        <v>11</v>
      </c>
      <c r="B20" s="17" t="s">
        <v>7</v>
      </c>
      <c r="C20" s="63">
        <v>0.25</v>
      </c>
      <c r="D20" s="414"/>
      <c r="E20" s="415"/>
      <c r="F20" s="427" t="s">
        <v>107</v>
      </c>
    </row>
    <row r="21" spans="1:6" ht="15.75" x14ac:dyDescent="0.2">
      <c r="A21" s="131">
        <v>12</v>
      </c>
      <c r="B21" s="17" t="s">
        <v>59</v>
      </c>
      <c r="C21" s="63">
        <v>0.25</v>
      </c>
      <c r="D21" s="414"/>
      <c r="E21" s="415"/>
      <c r="F21" s="629" t="s">
        <v>107</v>
      </c>
    </row>
    <row r="22" spans="1:6" x14ac:dyDescent="0.2">
      <c r="A22" s="131">
        <v>13</v>
      </c>
      <c r="B22" s="16" t="s">
        <v>15</v>
      </c>
      <c r="C22" s="63">
        <v>0</v>
      </c>
      <c r="D22" s="414"/>
      <c r="E22" s="415"/>
    </row>
    <row r="23" spans="1:6" ht="15.75" x14ac:dyDescent="0.2">
      <c r="A23" s="134">
        <v>14</v>
      </c>
      <c r="B23" s="420" t="s">
        <v>39</v>
      </c>
      <c r="C23" s="63">
        <v>0</v>
      </c>
      <c r="D23" s="414"/>
      <c r="E23" s="415"/>
      <c r="F23" s="629" t="s">
        <v>107</v>
      </c>
    </row>
    <row r="24" spans="1:6" ht="15.75" x14ac:dyDescent="0.2">
      <c r="A24" s="134">
        <v>15</v>
      </c>
      <c r="B24" s="420" t="s">
        <v>39</v>
      </c>
      <c r="C24" s="63">
        <v>0</v>
      </c>
      <c r="D24" s="414"/>
      <c r="E24" s="415"/>
      <c r="F24" s="629" t="s">
        <v>107</v>
      </c>
    </row>
    <row r="25" spans="1:6" ht="15.75" x14ac:dyDescent="0.2">
      <c r="A25" s="131">
        <v>16</v>
      </c>
      <c r="B25" s="420" t="s">
        <v>39</v>
      </c>
      <c r="C25" s="63">
        <v>0</v>
      </c>
      <c r="D25" s="414"/>
      <c r="E25" s="415"/>
      <c r="F25" s="629" t="s">
        <v>107</v>
      </c>
    </row>
    <row r="26" spans="1:6" ht="15.75" x14ac:dyDescent="0.2">
      <c r="A26" s="134">
        <v>17</v>
      </c>
      <c r="B26" s="13" t="s">
        <v>103</v>
      </c>
      <c r="C26" s="63" t="str">
        <f t="shared" ref="C26:E26" si="0">IF(C14=SUM(C15:C25),"Yes","No")</f>
        <v>Yes</v>
      </c>
      <c r="D26" s="71" t="str">
        <f t="shared" si="0"/>
        <v>Yes</v>
      </c>
      <c r="E26" s="135" t="str">
        <f t="shared" si="0"/>
        <v>Yes</v>
      </c>
      <c r="F26" s="427" t="s">
        <v>107</v>
      </c>
    </row>
    <row r="27" spans="1:6" x14ac:dyDescent="0.2">
      <c r="A27" s="152">
        <v>18</v>
      </c>
      <c r="B27" s="150" t="s">
        <v>562</v>
      </c>
      <c r="C27" s="153">
        <v>90</v>
      </c>
      <c r="D27" s="377"/>
      <c r="E27" s="413"/>
    </row>
    <row r="28" spans="1:6" x14ac:dyDescent="0.2">
      <c r="A28" s="132">
        <v>19</v>
      </c>
      <c r="B28" s="136" t="s">
        <v>563</v>
      </c>
      <c r="C28" s="68">
        <v>50</v>
      </c>
      <c r="D28" s="376"/>
      <c r="E28" s="418"/>
    </row>
  </sheetData>
  <sheetProtection algorithmName="SHA-512" hashValue="S+0N0XXYgHHI/cEaiuzUVJFCRkORAUp1VNgEfgLAqY43MB7ork8QcIfCxWKKrP6qJL2eFupqDwgmr5UVpEZjRw==" saltValue="EoHSizWUy/ml7uD7k5hGdQ==" spinCount="100000" sheet="1" objects="1" scenarios="1"/>
  <mergeCells count="8">
    <mergeCell ref="A1:E1"/>
    <mergeCell ref="A3:E3"/>
    <mergeCell ref="A4:E4"/>
    <mergeCell ref="A5:C5"/>
    <mergeCell ref="A6:A7"/>
    <mergeCell ref="B6:B7"/>
    <mergeCell ref="C6:C7"/>
    <mergeCell ref="D6:E6"/>
  </mergeCells>
  <conditionalFormatting sqref="D26:E26">
    <cfRule type="cellIs" dxfId="7" priority="1" operator="equal">
      <formula>"No"</formula>
    </cfRule>
  </conditionalFormatting>
  <dataValidations count="11">
    <dataValidation allowBlank="1" showInputMessage="1" showErrorMessage="1" prompt="Input the number of hours per week that a staff person spends on recordkeeping activities, other than documentation that occurs during the course of service provision.  Examples could include case notes and incident reports." sqref="F19" xr:uid="{00000000-0002-0000-1600-000000000000}"/>
    <dataValidation allowBlank="1" showInputMessage="1" showErrorMessage="1" prompt="Examples include staff meetings, filing employer-required paperwork (not related to service delivery), and receiving counseling from  supervisor.  Do not include time spent on training programs." sqref="F20" xr:uid="{00000000-0002-0000-1600-000001000000}"/>
    <dataValidation allowBlank="1" showInputMessage="1" showErrorMessage="1" prompt="On Lines 14 through 16, report time attributed to other activities not already captured in the activities listed in Lines 6 through 13." sqref="F23:F25" xr:uid="{00000000-0002-0000-1600-000002000000}"/>
    <dataValidation allowBlank="1" showInputMessage="1" showErrorMessage="1" prompt="If “No” appears on this Line, review and revise the appropriate hours." sqref="F26" xr:uid="{00000000-0002-0000-1600-000003000000}"/>
    <dataValidation allowBlank="1" showErrorMessage="1" prompt="Enter a job category that is considered to be a Behavioral Health Professional._x000a_" sqref="B9:B28" xr:uid="{00000000-0002-0000-1600-000004000000}"/>
    <dataValidation allowBlank="1" showInputMessage="1" showErrorMessage="1" prompt="Answer each question separately for staff on the Big Island from staff on all other islands." sqref="F7" xr:uid="{00000000-0002-0000-1600-000005000000}"/>
    <dataValidation allowBlank="1" showInputMessage="1" showErrorMessage="1" prompt="Report the average number of participant encounters that a staff person has in a week. If a staff person sees the same participant multiple times in a week, count each encounter separately." sqref="F11" xr:uid="{00000000-0002-0000-1600-000006000000}"/>
    <dataValidation allowBlank="1" showInputMessage="1" showErrorMessage="1" prompt="This line is automatically calculated by multiplying Line 3 (number of visits per week) by Line 4 (number of hours per visit)." sqref="F15" xr:uid="{00000000-0002-0000-1600-000007000000}"/>
    <dataValidation allowBlank="1" showInputMessage="1" showErrorMessage="1" prompt="Do not report time that is redirected to another activity accounted for on another Line; e.g., if a one-hour appointment is cancelled but the staff is able to spend 45 minutes catching up on recordkeeping, only 15 minutes would be reported on this Line." sqref="F21" xr:uid="{00000000-0002-0000-1600-000008000000}"/>
    <dataValidation allowBlank="1" showInputMessage="1" showErrorMessage="1" prompt="Input the number of hours per week that a staff person is providing other direct care services (for example, Job Development)." sqref="F16" xr:uid="{00000000-0002-0000-1600-00000A000000}"/>
    <dataValidation allowBlank="1" showInputMessage="1" showErrorMessage="1" prompt="See p. 6 of the instructions." sqref="F13" xr:uid="{C8985EFD-9D7E-4270-80A9-2660D0AF9C36}"/>
  </dataValidations>
  <printOptions horizontalCentered="1"/>
  <pageMargins left="0.25" right="0.25"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60BF6-A6DC-45B4-A00A-78274045013A}">
  <dimension ref="A1:F28"/>
  <sheetViews>
    <sheetView showGridLines="0" zoomScaleNormal="100" zoomScaleSheetLayoutView="100" workbookViewId="0">
      <selection activeCell="F16" sqref="F16"/>
    </sheetView>
  </sheetViews>
  <sheetFormatPr defaultColWidth="9.140625" defaultRowHeight="15" x14ac:dyDescent="0.2"/>
  <cols>
    <col min="1" max="1" width="5.7109375" style="3" customWidth="1"/>
    <col min="2" max="2" width="93.7109375" style="1" customWidth="1"/>
    <col min="3" max="5" width="10.7109375" style="3" customWidth="1"/>
    <col min="6" max="6" width="4.7109375" style="1" customWidth="1"/>
    <col min="7" max="16384" width="9.140625" style="1"/>
  </cols>
  <sheetData>
    <row r="1" spans="1:6" s="4" customFormat="1" x14ac:dyDescent="0.2">
      <c r="A1" s="758" t="str">
        <f>IF(ISBLANK('Contact Info &amp; Revenues'!C7),"",'Contact Info &amp; Revenues'!C7)</f>
        <v/>
      </c>
      <c r="B1" s="758"/>
      <c r="C1" s="758"/>
      <c r="D1" s="758"/>
      <c r="E1" s="758"/>
    </row>
    <row r="2" spans="1:6" s="4" customFormat="1" x14ac:dyDescent="0.2">
      <c r="B2" s="3"/>
      <c r="C2" s="3"/>
      <c r="D2" s="3"/>
      <c r="E2" s="3"/>
    </row>
    <row r="3" spans="1:6" s="4" customFormat="1" ht="15.75" x14ac:dyDescent="0.2">
      <c r="A3" s="829" t="s">
        <v>374</v>
      </c>
      <c r="B3" s="829"/>
      <c r="C3" s="829"/>
      <c r="D3" s="829"/>
      <c r="E3" s="829"/>
    </row>
    <row r="4" spans="1:6" s="4" customFormat="1" x14ac:dyDescent="0.2">
      <c r="A4" s="830"/>
      <c r="B4" s="830"/>
      <c r="C4" s="830"/>
      <c r="D4" s="830"/>
      <c r="E4" s="830"/>
    </row>
    <row r="5" spans="1:6" x14ac:dyDescent="0.2">
      <c r="A5" s="831" t="s">
        <v>550</v>
      </c>
      <c r="B5" s="831"/>
      <c r="C5" s="831"/>
      <c r="D5" s="70"/>
      <c r="E5" s="1"/>
    </row>
    <row r="6" spans="1:6" s="2" customFormat="1" ht="30" customHeight="1" x14ac:dyDescent="0.2">
      <c r="A6" s="832" t="s">
        <v>3</v>
      </c>
      <c r="B6" s="834" t="s">
        <v>10</v>
      </c>
      <c r="C6" s="836" t="s">
        <v>0</v>
      </c>
      <c r="D6" s="890" t="s">
        <v>104</v>
      </c>
      <c r="E6" s="891"/>
    </row>
    <row r="7" spans="1:6" s="2" customFormat="1" ht="28.5" x14ac:dyDescent="0.2">
      <c r="A7" s="833"/>
      <c r="B7" s="835"/>
      <c r="C7" s="837"/>
      <c r="D7" s="140" t="s">
        <v>113</v>
      </c>
      <c r="E7" s="139" t="s">
        <v>112</v>
      </c>
      <c r="F7" s="629" t="s">
        <v>107</v>
      </c>
    </row>
    <row r="8" spans="1:6" s="2" customFormat="1" x14ac:dyDescent="0.2">
      <c r="A8" s="130"/>
      <c r="B8" s="51" t="s">
        <v>12</v>
      </c>
      <c r="C8" s="52"/>
      <c r="D8" s="52"/>
      <c r="E8" s="81"/>
    </row>
    <row r="9" spans="1:6" s="2" customFormat="1" ht="30" x14ac:dyDescent="0.2">
      <c r="A9" s="131">
        <v>1</v>
      </c>
      <c r="B9" s="42" t="s">
        <v>564</v>
      </c>
      <c r="C9" s="62">
        <v>80</v>
      </c>
      <c r="D9" s="377"/>
      <c r="E9" s="413"/>
    </row>
    <row r="10" spans="1:6" s="2" customFormat="1" x14ac:dyDescent="0.2">
      <c r="A10" s="131">
        <v>2</v>
      </c>
      <c r="B10" s="13" t="s">
        <v>375</v>
      </c>
      <c r="C10" s="63">
        <v>16.25</v>
      </c>
      <c r="D10" s="414"/>
      <c r="E10" s="415"/>
    </row>
    <row r="11" spans="1:6" s="2" customFormat="1" ht="15.75" x14ac:dyDescent="0.2">
      <c r="A11" s="131">
        <v>3</v>
      </c>
      <c r="B11" s="13" t="s">
        <v>565</v>
      </c>
      <c r="C11" s="62">
        <v>10</v>
      </c>
      <c r="D11" s="377"/>
      <c r="E11" s="413"/>
      <c r="F11" s="629" t="s">
        <v>107</v>
      </c>
    </row>
    <row r="12" spans="1:6" x14ac:dyDescent="0.2">
      <c r="A12" s="132">
        <v>4</v>
      </c>
      <c r="B12" s="7" t="s">
        <v>376</v>
      </c>
      <c r="C12" s="66">
        <v>3.25</v>
      </c>
      <c r="D12" s="416"/>
      <c r="E12" s="417"/>
    </row>
    <row r="13" spans="1:6" ht="15.75" x14ac:dyDescent="0.2">
      <c r="A13" s="133"/>
      <c r="B13" s="29" t="s">
        <v>566</v>
      </c>
      <c r="C13" s="30"/>
      <c r="D13" s="69"/>
      <c r="E13" s="82"/>
      <c r="F13" s="629" t="s">
        <v>107</v>
      </c>
    </row>
    <row r="14" spans="1:6" x14ac:dyDescent="0.2">
      <c r="A14" s="134">
        <v>5</v>
      </c>
      <c r="B14" s="10" t="s">
        <v>8</v>
      </c>
      <c r="C14" s="67">
        <v>38</v>
      </c>
      <c r="D14" s="414"/>
      <c r="E14" s="415"/>
    </row>
    <row r="15" spans="1:6" ht="15.75" x14ac:dyDescent="0.2">
      <c r="A15" s="131">
        <v>6</v>
      </c>
      <c r="B15" s="16" t="s">
        <v>567</v>
      </c>
      <c r="C15" s="63">
        <v>22</v>
      </c>
      <c r="D15" s="271" t="str">
        <f>IF(AND(D11&gt;0,D12&gt;0),D11*D12,"")</f>
        <v/>
      </c>
      <c r="E15" s="272" t="str">
        <f>IF(AND(E11&gt;0,E12&gt;0),E11*E12,"")</f>
        <v/>
      </c>
      <c r="F15" s="629" t="s">
        <v>107</v>
      </c>
    </row>
    <row r="16" spans="1:6" ht="15.75" x14ac:dyDescent="0.2">
      <c r="A16" s="134">
        <v>7</v>
      </c>
      <c r="B16" s="16" t="s">
        <v>61</v>
      </c>
      <c r="C16" s="63">
        <v>11.75</v>
      </c>
      <c r="D16" s="414"/>
      <c r="E16" s="415"/>
      <c r="F16" s="427" t="s">
        <v>107</v>
      </c>
    </row>
    <row r="17" spans="1:6" x14ac:dyDescent="0.2">
      <c r="A17" s="134">
        <v>8</v>
      </c>
      <c r="B17" s="16" t="s">
        <v>249</v>
      </c>
      <c r="C17" s="63">
        <v>0.5</v>
      </c>
      <c r="D17" s="414"/>
      <c r="E17" s="415"/>
    </row>
    <row r="18" spans="1:6" x14ac:dyDescent="0.2">
      <c r="A18" s="131">
        <v>9</v>
      </c>
      <c r="B18" s="16" t="s">
        <v>95</v>
      </c>
      <c r="C18" s="63">
        <v>3</v>
      </c>
      <c r="D18" s="414"/>
      <c r="E18" s="415"/>
    </row>
    <row r="19" spans="1:6" ht="15.75" x14ac:dyDescent="0.2">
      <c r="A19" s="134">
        <v>10</v>
      </c>
      <c r="B19" s="16" t="s">
        <v>57</v>
      </c>
      <c r="C19" s="63">
        <v>0.25</v>
      </c>
      <c r="D19" s="414"/>
      <c r="E19" s="415"/>
      <c r="F19" s="427" t="s">
        <v>107</v>
      </c>
    </row>
    <row r="20" spans="1:6" ht="15.75" x14ac:dyDescent="0.2">
      <c r="A20" s="134">
        <v>11</v>
      </c>
      <c r="B20" s="17" t="s">
        <v>7</v>
      </c>
      <c r="C20" s="63">
        <v>0.25</v>
      </c>
      <c r="D20" s="414"/>
      <c r="E20" s="415"/>
      <c r="F20" s="427" t="s">
        <v>107</v>
      </c>
    </row>
    <row r="21" spans="1:6" ht="15.75" x14ac:dyDescent="0.2">
      <c r="A21" s="131">
        <v>12</v>
      </c>
      <c r="B21" s="17" t="s">
        <v>59</v>
      </c>
      <c r="C21" s="63">
        <v>0.25</v>
      </c>
      <c r="D21" s="414"/>
      <c r="E21" s="415"/>
      <c r="F21" s="629" t="s">
        <v>107</v>
      </c>
    </row>
    <row r="22" spans="1:6" x14ac:dyDescent="0.2">
      <c r="A22" s="131">
        <v>13</v>
      </c>
      <c r="B22" s="16" t="s">
        <v>15</v>
      </c>
      <c r="C22" s="63">
        <v>0</v>
      </c>
      <c r="D22" s="414"/>
      <c r="E22" s="415"/>
    </row>
    <row r="23" spans="1:6" ht="15.75" x14ac:dyDescent="0.2">
      <c r="A23" s="134">
        <v>14</v>
      </c>
      <c r="B23" s="420" t="s">
        <v>39</v>
      </c>
      <c r="C23" s="63">
        <v>0</v>
      </c>
      <c r="D23" s="414"/>
      <c r="E23" s="415"/>
      <c r="F23" s="629" t="s">
        <v>107</v>
      </c>
    </row>
    <row r="24" spans="1:6" ht="15.75" x14ac:dyDescent="0.2">
      <c r="A24" s="134">
        <v>15</v>
      </c>
      <c r="B24" s="420" t="s">
        <v>39</v>
      </c>
      <c r="C24" s="63">
        <v>0</v>
      </c>
      <c r="D24" s="414"/>
      <c r="E24" s="415"/>
      <c r="F24" s="629" t="s">
        <v>107</v>
      </c>
    </row>
    <row r="25" spans="1:6" ht="15.75" x14ac:dyDescent="0.2">
      <c r="A25" s="131">
        <v>16</v>
      </c>
      <c r="B25" s="420" t="s">
        <v>39</v>
      </c>
      <c r="C25" s="63">
        <v>0</v>
      </c>
      <c r="D25" s="414"/>
      <c r="E25" s="415"/>
      <c r="F25" s="629" t="s">
        <v>107</v>
      </c>
    </row>
    <row r="26" spans="1:6" ht="15.75" x14ac:dyDescent="0.2">
      <c r="A26" s="134">
        <v>17</v>
      </c>
      <c r="B26" s="13" t="s">
        <v>103</v>
      </c>
      <c r="C26" s="63" t="str">
        <f t="shared" ref="C26:E26" si="0">IF(C14=SUM(C15:C25),"Yes","No")</f>
        <v>Yes</v>
      </c>
      <c r="D26" s="71" t="str">
        <f t="shared" si="0"/>
        <v>Yes</v>
      </c>
      <c r="E26" s="135" t="str">
        <f t="shared" si="0"/>
        <v>Yes</v>
      </c>
      <c r="F26" s="427" t="s">
        <v>107</v>
      </c>
    </row>
    <row r="27" spans="1:6" x14ac:dyDescent="0.2">
      <c r="A27" s="152">
        <v>18</v>
      </c>
      <c r="B27" s="150" t="s">
        <v>568</v>
      </c>
      <c r="C27" s="153">
        <v>90</v>
      </c>
      <c r="D27" s="377"/>
      <c r="E27" s="413"/>
    </row>
    <row r="28" spans="1:6" x14ac:dyDescent="0.2">
      <c r="A28" s="132">
        <v>19</v>
      </c>
      <c r="B28" s="136" t="s">
        <v>569</v>
      </c>
      <c r="C28" s="68">
        <v>50</v>
      </c>
      <c r="D28" s="376"/>
      <c r="E28" s="418"/>
    </row>
  </sheetData>
  <sheetProtection algorithmName="SHA-512" hashValue="ihmXDTk8OOUquVKAGhy8RAX3vRrFYWLB9ZZpeoDQyEiAjKuuIK0QEsAzSQCpmShtNkjCBQ6LZe3Yvv5FLoCkcg==" saltValue="qqu7GcHSVvn79Vk8LAao+g==" spinCount="100000" sheet="1" objects="1" scenarios="1"/>
  <mergeCells count="8">
    <mergeCell ref="A1:E1"/>
    <mergeCell ref="A3:E3"/>
    <mergeCell ref="A4:E4"/>
    <mergeCell ref="A5:C5"/>
    <mergeCell ref="A6:A7"/>
    <mergeCell ref="B6:B7"/>
    <mergeCell ref="C6:C7"/>
    <mergeCell ref="D6:E6"/>
  </mergeCells>
  <conditionalFormatting sqref="D26:E26">
    <cfRule type="cellIs" dxfId="2" priority="1" operator="equal">
      <formula>"No"</formula>
    </cfRule>
  </conditionalFormatting>
  <dataValidations count="11">
    <dataValidation allowBlank="1" showInputMessage="1" showErrorMessage="1" prompt="See p. 6 of the instructions." sqref="F13" xr:uid="{2C5F0BDB-90A5-43FB-B943-827C8BC84536}"/>
    <dataValidation allowBlank="1" showInputMessage="1" showErrorMessage="1" prompt="Input the number of hours per week that a benefits counselor is providing other direct care services (for example, Job Development)." sqref="F16" xr:uid="{965FD633-2658-44D7-B38C-457CF7949F6E}"/>
    <dataValidation allowBlank="1" showInputMessage="1" showErrorMessage="1" prompt="Do not report time that is redirected to another activity accounted for on another Line; e.g., if a one-hour appointment is cancelled but the staff is able to spend 45 minutes catching up on recordkeeping, only 15 minutes would be reported on this Line." sqref="F21" xr:uid="{61D84CCD-3695-4712-B469-799465DF016A}"/>
    <dataValidation allowBlank="1" showInputMessage="1" showErrorMessage="1" prompt="This line is automatically calculated by multiplying Line 3 (number of visits per week) by Line 4 (number of hours per visit)." sqref="F15" xr:uid="{1922EB0D-29DF-4B1D-A9EE-C6950BA587A3}"/>
    <dataValidation allowBlank="1" showInputMessage="1" showErrorMessage="1" prompt="Report the average number of participant encounters that a benefits counselor has in a week. If a benefits counselor sees the same participant multiple times in a week, count each encounter separately." sqref="F11" xr:uid="{B7903500-81E1-44EB-A942-02965892892B}"/>
    <dataValidation allowBlank="1" showInputMessage="1" showErrorMessage="1" prompt="Answer each question separately for staff on the Big Island from staff on all other islands." sqref="F7" xr:uid="{7D1378B0-C49B-4849-BC2A-DBCF5FD6635B}"/>
    <dataValidation allowBlank="1" showErrorMessage="1" prompt="Enter a job category that is considered to be a Behavioral Health Professional._x000a_" sqref="B9:B28" xr:uid="{999AA9AD-F9FB-4926-93D5-6CDD71FB5111}"/>
    <dataValidation allowBlank="1" showInputMessage="1" showErrorMessage="1" prompt="If “No” appears on this Line, review and revise the appropriate hours." sqref="F26" xr:uid="{76299DFB-9E93-4CBA-9095-0F0777330404}"/>
    <dataValidation allowBlank="1" showInputMessage="1" showErrorMessage="1" prompt="On Lines 14 through 16, report time attributed to other activities not already captured in the activities listed in Lines 6 through 13." sqref="F23:F25" xr:uid="{4B34E0D8-9CFA-4063-A32F-9F1E1F76ABB1}"/>
    <dataValidation allowBlank="1" showInputMessage="1" showErrorMessage="1" prompt="Examples include staff meetings, filing employer-required paperwork (not related to service delivery), and receiving counseling from  supervisor.  Do not include time spent on training programs." sqref="F20" xr:uid="{140895EA-AB6D-4C51-A348-E328BDF1BA7D}"/>
    <dataValidation allowBlank="1" showInputMessage="1" showErrorMessage="1" prompt="Input the number of hours per week that a benefits counselor spends on recordkeeping activities, other than documentation that occurs during the course of service provision.  Examples could include case notes and incident reports." sqref="F19" xr:uid="{B7C39BA7-6336-4193-A574-8027C94A0827}"/>
  </dataValidations>
  <printOptions horizontalCentered="1"/>
  <pageMargins left="0.25" right="0.25"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39D2-5DF5-4895-B8A6-F6EE9424E92A}">
  <sheetPr codeName="Sheet20"/>
  <dimension ref="A1:F28"/>
  <sheetViews>
    <sheetView showGridLines="0" zoomScaleNormal="100" zoomScaleSheetLayoutView="100" workbookViewId="0">
      <selection activeCell="D9" sqref="D9"/>
    </sheetView>
  </sheetViews>
  <sheetFormatPr defaultColWidth="9.140625" defaultRowHeight="15" x14ac:dyDescent="0.2"/>
  <cols>
    <col min="1" max="1" width="5.7109375" style="3" customWidth="1"/>
    <col min="2" max="2" width="93.7109375" style="1" customWidth="1"/>
    <col min="3" max="5" width="10.7109375" style="3" customWidth="1"/>
    <col min="6" max="6" width="4.7109375" style="1" customWidth="1"/>
    <col min="7" max="16384" width="9.140625" style="1"/>
  </cols>
  <sheetData>
    <row r="1" spans="1:6" s="4" customFormat="1" x14ac:dyDescent="0.2">
      <c r="A1" s="758" t="str">
        <f>IF(ISBLANK('Contact Info &amp; Revenues'!C7),"",'Contact Info &amp; Revenues'!C7)</f>
        <v/>
      </c>
      <c r="B1" s="758"/>
      <c r="C1" s="758"/>
      <c r="D1" s="758"/>
      <c r="E1" s="758"/>
    </row>
    <row r="2" spans="1:6" s="4" customFormat="1" x14ac:dyDescent="0.2">
      <c r="B2" s="3"/>
      <c r="C2" s="3"/>
      <c r="D2" s="3"/>
      <c r="E2" s="3"/>
    </row>
    <row r="3" spans="1:6" s="4" customFormat="1" ht="15.75" x14ac:dyDescent="0.2">
      <c r="A3" s="829" t="s">
        <v>378</v>
      </c>
      <c r="B3" s="829"/>
      <c r="C3" s="829"/>
      <c r="D3" s="829"/>
      <c r="E3" s="829"/>
    </row>
    <row r="4" spans="1:6" s="4" customFormat="1" x14ac:dyDescent="0.2">
      <c r="A4" s="830"/>
      <c r="B4" s="830"/>
      <c r="C4" s="830"/>
      <c r="D4" s="830"/>
      <c r="E4" s="830"/>
    </row>
    <row r="5" spans="1:6" x14ac:dyDescent="0.2">
      <c r="A5" s="831" t="s">
        <v>550</v>
      </c>
      <c r="B5" s="831"/>
      <c r="C5" s="831"/>
      <c r="D5" s="70"/>
      <c r="E5" s="1"/>
    </row>
    <row r="6" spans="1:6" s="2" customFormat="1" ht="30" customHeight="1" x14ac:dyDescent="0.2">
      <c r="A6" s="832" t="s">
        <v>3</v>
      </c>
      <c r="B6" s="834" t="s">
        <v>10</v>
      </c>
      <c r="C6" s="836" t="s">
        <v>0</v>
      </c>
      <c r="D6" s="890" t="s">
        <v>104</v>
      </c>
      <c r="E6" s="891"/>
    </row>
    <row r="7" spans="1:6" s="2" customFormat="1" ht="28.5" x14ac:dyDescent="0.2">
      <c r="A7" s="833"/>
      <c r="B7" s="835"/>
      <c r="C7" s="837"/>
      <c r="D7" s="140" t="s">
        <v>113</v>
      </c>
      <c r="E7" s="139" t="s">
        <v>112</v>
      </c>
      <c r="F7" s="629" t="s">
        <v>107</v>
      </c>
    </row>
    <row r="8" spans="1:6" s="2" customFormat="1" x14ac:dyDescent="0.2">
      <c r="A8" s="130"/>
      <c r="B8" s="51" t="s">
        <v>12</v>
      </c>
      <c r="C8" s="52"/>
      <c r="D8" s="52"/>
      <c r="E8" s="81"/>
    </row>
    <row r="9" spans="1:6" s="2" customFormat="1" ht="30" x14ac:dyDescent="0.2">
      <c r="A9" s="131">
        <v>1</v>
      </c>
      <c r="B9" s="42" t="s">
        <v>571</v>
      </c>
      <c r="C9" s="62">
        <v>80</v>
      </c>
      <c r="D9" s="377"/>
      <c r="E9" s="413"/>
    </row>
    <row r="10" spans="1:6" s="2" customFormat="1" x14ac:dyDescent="0.2">
      <c r="A10" s="131">
        <v>2</v>
      </c>
      <c r="B10" s="13" t="s">
        <v>379</v>
      </c>
      <c r="C10" s="63">
        <v>16.25</v>
      </c>
      <c r="D10" s="414"/>
      <c r="E10" s="415"/>
    </row>
    <row r="11" spans="1:6" s="2" customFormat="1" ht="15.75" x14ac:dyDescent="0.2">
      <c r="A11" s="131">
        <v>3</v>
      </c>
      <c r="B11" s="13" t="s">
        <v>570</v>
      </c>
      <c r="C11" s="62">
        <v>10</v>
      </c>
      <c r="D11" s="377"/>
      <c r="E11" s="413"/>
      <c r="F11" s="629" t="s">
        <v>107</v>
      </c>
    </row>
    <row r="12" spans="1:6" x14ac:dyDescent="0.2">
      <c r="A12" s="132">
        <v>4</v>
      </c>
      <c r="B12" s="7" t="s">
        <v>380</v>
      </c>
      <c r="C12" s="66">
        <v>3.25</v>
      </c>
      <c r="D12" s="416"/>
      <c r="E12" s="417"/>
    </row>
    <row r="13" spans="1:6" ht="15.75" x14ac:dyDescent="0.2">
      <c r="A13" s="133"/>
      <c r="B13" s="29" t="s">
        <v>572</v>
      </c>
      <c r="C13" s="30"/>
      <c r="D13" s="69"/>
      <c r="E13" s="82"/>
      <c r="F13" s="629" t="s">
        <v>107</v>
      </c>
    </row>
    <row r="14" spans="1:6" x14ac:dyDescent="0.2">
      <c r="A14" s="134">
        <v>5</v>
      </c>
      <c r="B14" s="10" t="s">
        <v>8</v>
      </c>
      <c r="C14" s="67">
        <v>38</v>
      </c>
      <c r="D14" s="414"/>
      <c r="E14" s="415"/>
    </row>
    <row r="15" spans="1:6" ht="15.75" x14ac:dyDescent="0.2">
      <c r="A15" s="131">
        <v>6</v>
      </c>
      <c r="B15" s="16" t="s">
        <v>381</v>
      </c>
      <c r="C15" s="63">
        <v>22</v>
      </c>
      <c r="D15" s="271" t="str">
        <f>IF(AND(D11&gt;0,D12&gt;0),D11*D12,"")</f>
        <v/>
      </c>
      <c r="E15" s="272" t="str">
        <f>IF(AND(E11&gt;0,E12&gt;0),E11*E12,"")</f>
        <v/>
      </c>
      <c r="F15" s="629" t="s">
        <v>107</v>
      </c>
    </row>
    <row r="16" spans="1:6" ht="15.75" x14ac:dyDescent="0.2">
      <c r="A16" s="134">
        <v>7</v>
      </c>
      <c r="B16" s="16" t="s">
        <v>61</v>
      </c>
      <c r="C16" s="63">
        <v>11.75</v>
      </c>
      <c r="D16" s="414"/>
      <c r="E16" s="415"/>
      <c r="F16" s="427" t="s">
        <v>107</v>
      </c>
    </row>
    <row r="17" spans="1:6" x14ac:dyDescent="0.2">
      <c r="A17" s="134">
        <v>8</v>
      </c>
      <c r="B17" s="16" t="s">
        <v>249</v>
      </c>
      <c r="C17" s="63">
        <v>0.5</v>
      </c>
      <c r="D17" s="414"/>
      <c r="E17" s="415"/>
    </row>
    <row r="18" spans="1:6" x14ac:dyDescent="0.2">
      <c r="A18" s="131">
        <v>9</v>
      </c>
      <c r="B18" s="16" t="s">
        <v>95</v>
      </c>
      <c r="C18" s="63">
        <v>3</v>
      </c>
      <c r="D18" s="414"/>
      <c r="E18" s="415"/>
    </row>
    <row r="19" spans="1:6" ht="15.75" x14ac:dyDescent="0.2">
      <c r="A19" s="134">
        <v>10</v>
      </c>
      <c r="B19" s="16" t="s">
        <v>57</v>
      </c>
      <c r="C19" s="63">
        <v>0.25</v>
      </c>
      <c r="D19" s="414"/>
      <c r="E19" s="415"/>
      <c r="F19" s="427" t="s">
        <v>107</v>
      </c>
    </row>
    <row r="20" spans="1:6" ht="15.75" x14ac:dyDescent="0.2">
      <c r="A20" s="134">
        <v>11</v>
      </c>
      <c r="B20" s="17" t="s">
        <v>7</v>
      </c>
      <c r="C20" s="63">
        <v>0.25</v>
      </c>
      <c r="D20" s="414"/>
      <c r="E20" s="415"/>
      <c r="F20" s="427" t="s">
        <v>107</v>
      </c>
    </row>
    <row r="21" spans="1:6" ht="15.75" x14ac:dyDescent="0.2">
      <c r="A21" s="131">
        <v>12</v>
      </c>
      <c r="B21" s="17" t="s">
        <v>59</v>
      </c>
      <c r="C21" s="63">
        <v>0.25</v>
      </c>
      <c r="D21" s="414"/>
      <c r="E21" s="415"/>
      <c r="F21" s="629" t="s">
        <v>107</v>
      </c>
    </row>
    <row r="22" spans="1:6" x14ac:dyDescent="0.2">
      <c r="A22" s="131">
        <v>13</v>
      </c>
      <c r="B22" s="16" t="s">
        <v>15</v>
      </c>
      <c r="C22" s="63">
        <v>0</v>
      </c>
      <c r="D22" s="414"/>
      <c r="E22" s="415"/>
    </row>
    <row r="23" spans="1:6" ht="15.75" x14ac:dyDescent="0.2">
      <c r="A23" s="134">
        <v>14</v>
      </c>
      <c r="B23" s="420" t="s">
        <v>39</v>
      </c>
      <c r="C23" s="63">
        <v>0</v>
      </c>
      <c r="D23" s="414"/>
      <c r="E23" s="415"/>
      <c r="F23" s="629" t="s">
        <v>107</v>
      </c>
    </row>
    <row r="24" spans="1:6" ht="15.75" x14ac:dyDescent="0.2">
      <c r="A24" s="134">
        <v>15</v>
      </c>
      <c r="B24" s="420" t="s">
        <v>39</v>
      </c>
      <c r="C24" s="63">
        <v>0</v>
      </c>
      <c r="D24" s="414"/>
      <c r="E24" s="415"/>
      <c r="F24" s="629" t="s">
        <v>107</v>
      </c>
    </row>
    <row r="25" spans="1:6" ht="15.75" x14ac:dyDescent="0.2">
      <c r="A25" s="131">
        <v>16</v>
      </c>
      <c r="B25" s="420" t="s">
        <v>39</v>
      </c>
      <c r="C25" s="63">
        <v>0</v>
      </c>
      <c r="D25" s="414"/>
      <c r="E25" s="415"/>
      <c r="F25" s="629" t="s">
        <v>107</v>
      </c>
    </row>
    <row r="26" spans="1:6" ht="15.75" x14ac:dyDescent="0.2">
      <c r="A26" s="134">
        <v>17</v>
      </c>
      <c r="B26" s="13" t="s">
        <v>103</v>
      </c>
      <c r="C26" s="63" t="str">
        <f t="shared" ref="C26:E26" si="0">IF(C14=SUM(C15:C25),"Yes","No")</f>
        <v>Yes</v>
      </c>
      <c r="D26" s="71" t="str">
        <f t="shared" si="0"/>
        <v>Yes</v>
      </c>
      <c r="E26" s="135" t="str">
        <f t="shared" si="0"/>
        <v>Yes</v>
      </c>
      <c r="F26" s="427" t="s">
        <v>107</v>
      </c>
    </row>
    <row r="27" spans="1:6" x14ac:dyDescent="0.2">
      <c r="A27" s="152">
        <v>18</v>
      </c>
      <c r="B27" s="150" t="s">
        <v>573</v>
      </c>
      <c r="C27" s="153">
        <v>90</v>
      </c>
      <c r="D27" s="377"/>
      <c r="E27" s="413"/>
    </row>
    <row r="28" spans="1:6" x14ac:dyDescent="0.2">
      <c r="A28" s="132">
        <v>19</v>
      </c>
      <c r="B28" s="136" t="s">
        <v>574</v>
      </c>
      <c r="C28" s="68">
        <v>50</v>
      </c>
      <c r="D28" s="376"/>
      <c r="E28" s="418"/>
    </row>
  </sheetData>
  <sheetProtection algorithmName="SHA-512" hashValue="kU77mmgHjV9cDQ+Fg0YqrnUu3C5/UXDvQwAmxKYODC5WPxndGUvz3aJJNpJ4X+YAUx6dXuAQa055W8nTKKqEgQ==" saltValue="jQoRRk/fcjjQnffCB7Q3zg==" spinCount="100000" sheet="1" objects="1" scenarios="1"/>
  <mergeCells count="8">
    <mergeCell ref="A1:E1"/>
    <mergeCell ref="A3:E3"/>
    <mergeCell ref="A4:E4"/>
    <mergeCell ref="A5:C5"/>
    <mergeCell ref="A6:A7"/>
    <mergeCell ref="B6:B7"/>
    <mergeCell ref="C6:C7"/>
    <mergeCell ref="D6:E6"/>
  </mergeCells>
  <conditionalFormatting sqref="D26:E26">
    <cfRule type="cellIs" dxfId="6" priority="1" operator="equal">
      <formula>"No"</formula>
    </cfRule>
  </conditionalFormatting>
  <dataValidations count="11">
    <dataValidation allowBlank="1" showInputMessage="1" showErrorMessage="1" prompt="Input the number of hours per week that a community navigator spends on recordkeeping activities, other than documentation that occurs during the course of service provision. Examples could include case notes and incident reports." sqref="F19" xr:uid="{AF153B35-1711-44E6-A8D1-977991E5F3FB}"/>
    <dataValidation allowBlank="1" showInputMessage="1" showErrorMessage="1" prompt="Examples include staff meetings, filing employer-required paperwork (not related to service delivery), and receiving counseling from  supervisor.  Do not include time spent on training programs." sqref="F20" xr:uid="{FDC24148-FC2F-4882-9B48-1B102485EC74}"/>
    <dataValidation allowBlank="1" showInputMessage="1" showErrorMessage="1" prompt="If “No” appears on this Line, review and revise the appropriate hours." sqref="F26" xr:uid="{96C1D914-4CAC-4ED4-BA0C-49BD1349EBFB}"/>
    <dataValidation allowBlank="1" showErrorMessage="1" prompt="Enter a job category that is considered to be a Behavioral Health Professional._x000a_" sqref="B9:B28" xr:uid="{F330DB42-7C22-4BAD-ACD8-4F97FB5C3FB8}"/>
    <dataValidation allowBlank="1" showInputMessage="1" showErrorMessage="1" prompt="Answer each question separately for staff on the Big Island from staff on all other islands." sqref="F7" xr:uid="{C77EC163-8352-4C7B-BAD9-695DBF0E206E}"/>
    <dataValidation allowBlank="1" showInputMessage="1" showErrorMessage="1" prompt="Report the average number of participant encounters that a community navigator has in a week. If a community navigator sees the same participant multiple times in a week, count each encounter separately." sqref="F11" xr:uid="{68DAD700-46D8-4DB4-A00C-FB101405938C}"/>
    <dataValidation allowBlank="1" showInputMessage="1" showErrorMessage="1" prompt="This line is automatically calculated by multiplying Line 3 (number of visits per week) by Line 4 (number of hours per visit)." sqref="F15" xr:uid="{5E9E5D7C-B757-4C4E-BE2E-36D548136F5E}"/>
    <dataValidation allowBlank="1" showInputMessage="1" showErrorMessage="1" prompt="Do not report time that is redirected to another activity accounted for on another Line; e.g., if a one-hour appointment is cancelled but the staff is able to spend 45 minutes catching up on recordkeeping, only 15 minutes would be reported on this Line." sqref="F21" xr:uid="{B1E42D6C-9536-4FEF-AD55-7B3FC19EADD4}"/>
    <dataValidation allowBlank="1" showInputMessage="1" showErrorMessage="1" prompt="On Lines 14 through 16, report time attributed to other activities not already captured in the activities listed in Lines 6 through 13." sqref="F23:F25" xr:uid="{A3E60135-5251-4914-A7AF-BB50BFDA83AD}"/>
    <dataValidation allowBlank="1" showInputMessage="1" showErrorMessage="1" prompt="See p. 6 of the instructions." sqref="F13" xr:uid="{F091DDF1-29FC-4C5F-9C6C-17CD6539A6F3}"/>
    <dataValidation allowBlank="1" showInputMessage="1" showErrorMessage="1" prompt="Input the number of hours per week that a community navigator is providing other direct care services (for example, CLS-I)." sqref="F16" xr:uid="{FA99E27F-A45F-4174-8625-C6E76888EE1F}"/>
  </dataValidations>
  <printOptions horizontalCentered="1"/>
  <pageMargins left="0.25" right="0.25"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6"/>
  <dimension ref="A1:T30"/>
  <sheetViews>
    <sheetView showGridLines="0" zoomScaleNormal="100" zoomScaleSheetLayoutView="100" workbookViewId="0">
      <selection activeCell="D9" sqref="D9"/>
    </sheetView>
  </sheetViews>
  <sheetFormatPr defaultColWidth="9.140625" defaultRowHeight="15" x14ac:dyDescent="0.2"/>
  <cols>
    <col min="1" max="1" width="5.7109375" style="3" customWidth="1"/>
    <col min="2" max="2" width="83.28515625" style="1" customWidth="1"/>
    <col min="3" max="12" width="10.7109375" style="3" customWidth="1"/>
    <col min="13" max="19" width="10.7109375" style="1" customWidth="1"/>
    <col min="20" max="20" width="4.7109375" style="1" customWidth="1"/>
    <col min="21" max="16384" width="9.140625" style="1"/>
  </cols>
  <sheetData>
    <row r="1" spans="1:20" s="4" customFormat="1" x14ac:dyDescent="0.2">
      <c r="A1" s="758" t="str">
        <f>IF(ISBLANK('Contact Info &amp; Revenues'!C7),"",'Contact Info &amp; Revenues'!C7)</f>
        <v/>
      </c>
      <c r="B1" s="758"/>
      <c r="C1" s="758"/>
      <c r="D1" s="65"/>
      <c r="E1" s="65"/>
      <c r="F1" s="65"/>
      <c r="G1" s="65"/>
      <c r="H1" s="65"/>
      <c r="I1" s="65"/>
      <c r="J1" s="65"/>
      <c r="K1" s="65"/>
      <c r="L1" s="65"/>
      <c r="M1" s="65"/>
      <c r="N1" s="65"/>
      <c r="O1" s="65"/>
      <c r="P1" s="65"/>
      <c r="Q1" s="65"/>
      <c r="R1" s="65"/>
      <c r="S1" s="65"/>
    </row>
    <row r="2" spans="1:20" s="4" customFormat="1" x14ac:dyDescent="0.2">
      <c r="B2" s="3"/>
      <c r="C2" s="3"/>
      <c r="D2" s="3"/>
      <c r="E2" s="3"/>
      <c r="F2" s="3"/>
      <c r="G2" s="3"/>
      <c r="H2" s="3"/>
      <c r="I2" s="3"/>
      <c r="J2" s="3"/>
      <c r="K2" s="3"/>
      <c r="L2" s="3"/>
    </row>
    <row r="3" spans="1:20" s="4" customFormat="1" ht="14.25" x14ac:dyDescent="0.2">
      <c r="A3" s="840" t="s">
        <v>175</v>
      </c>
      <c r="B3" s="840"/>
      <c r="C3" s="840"/>
    </row>
    <row r="4" spans="1:20" s="4" customFormat="1" x14ac:dyDescent="0.2">
      <c r="A4" s="830"/>
      <c r="B4" s="830"/>
      <c r="C4" s="830"/>
      <c r="D4" s="830"/>
      <c r="E4" s="830"/>
    </row>
    <row r="5" spans="1:20" x14ac:dyDescent="0.2">
      <c r="A5" s="831" t="s">
        <v>336</v>
      </c>
      <c r="B5" s="831"/>
      <c r="C5" s="831"/>
      <c r="D5" s="70"/>
      <c r="E5" s="1"/>
      <c r="F5" s="1"/>
      <c r="G5" s="1"/>
      <c r="H5" s="1"/>
      <c r="I5" s="1"/>
      <c r="J5" s="1"/>
      <c r="K5" s="1"/>
      <c r="L5" s="1"/>
    </row>
    <row r="6" spans="1:20" s="2" customFormat="1" ht="31.5" customHeight="1" x14ac:dyDescent="0.2">
      <c r="A6" s="832" t="s">
        <v>3</v>
      </c>
      <c r="B6" s="922" t="s">
        <v>10</v>
      </c>
      <c r="C6" s="892" t="s">
        <v>0</v>
      </c>
      <c r="D6" s="924" t="s">
        <v>123</v>
      </c>
      <c r="E6" s="838"/>
      <c r="F6" s="838" t="s">
        <v>87</v>
      </c>
      <c r="G6" s="839"/>
      <c r="H6" s="924" t="s">
        <v>125</v>
      </c>
      <c r="I6" s="838"/>
      <c r="J6" s="838" t="s">
        <v>124</v>
      </c>
      <c r="K6" s="839"/>
      <c r="L6" s="924" t="s">
        <v>129</v>
      </c>
      <c r="M6" s="838"/>
      <c r="N6" s="838" t="s">
        <v>126</v>
      </c>
      <c r="O6" s="839"/>
      <c r="P6" s="924" t="s">
        <v>127</v>
      </c>
      <c r="Q6" s="838"/>
      <c r="R6" s="838" t="s">
        <v>128</v>
      </c>
      <c r="S6" s="839"/>
      <c r="T6" s="712" t="s">
        <v>107</v>
      </c>
    </row>
    <row r="7" spans="1:20" s="2" customFormat="1" ht="28.5" x14ac:dyDescent="0.2">
      <c r="A7" s="833"/>
      <c r="B7" s="923"/>
      <c r="C7" s="893"/>
      <c r="D7" s="192" t="s">
        <v>113</v>
      </c>
      <c r="E7" s="140" t="s">
        <v>112</v>
      </c>
      <c r="F7" s="140" t="s">
        <v>113</v>
      </c>
      <c r="G7" s="139" t="s">
        <v>112</v>
      </c>
      <c r="H7" s="192" t="s">
        <v>113</v>
      </c>
      <c r="I7" s="140" t="s">
        <v>112</v>
      </c>
      <c r="J7" s="140" t="s">
        <v>113</v>
      </c>
      <c r="K7" s="139" t="s">
        <v>112</v>
      </c>
      <c r="L7" s="192" t="s">
        <v>113</v>
      </c>
      <c r="M7" s="140" t="s">
        <v>112</v>
      </c>
      <c r="N7" s="140" t="s">
        <v>113</v>
      </c>
      <c r="O7" s="139" t="s">
        <v>112</v>
      </c>
      <c r="P7" s="192" t="s">
        <v>113</v>
      </c>
      <c r="Q7" s="140" t="s">
        <v>112</v>
      </c>
      <c r="R7" s="140" t="s">
        <v>113</v>
      </c>
      <c r="S7" s="139" t="s">
        <v>112</v>
      </c>
      <c r="T7" s="713" t="s">
        <v>107</v>
      </c>
    </row>
    <row r="8" spans="1:20" s="2" customFormat="1" x14ac:dyDescent="0.2">
      <c r="A8" s="137"/>
      <c r="B8" s="25" t="s">
        <v>12</v>
      </c>
      <c r="C8" s="9"/>
      <c r="D8" s="9"/>
      <c r="E8" s="9"/>
      <c r="F8" s="9"/>
      <c r="G8" s="145"/>
      <c r="H8" s="9"/>
      <c r="I8" s="9"/>
      <c r="J8" s="9"/>
      <c r="K8" s="145"/>
      <c r="L8" s="9"/>
      <c r="M8" s="9"/>
      <c r="N8" s="9"/>
      <c r="O8" s="145"/>
      <c r="P8" s="9"/>
      <c r="Q8" s="9"/>
      <c r="R8" s="9"/>
      <c r="S8" s="145"/>
      <c r="T8" s="714"/>
    </row>
    <row r="9" spans="1:20" s="2" customFormat="1" x14ac:dyDescent="0.2">
      <c r="A9" s="134">
        <v>1</v>
      </c>
      <c r="B9" s="229" t="s">
        <v>500</v>
      </c>
      <c r="C9" s="6">
        <v>20</v>
      </c>
      <c r="D9" s="495"/>
      <c r="E9" s="481"/>
      <c r="F9" s="481"/>
      <c r="G9" s="482"/>
      <c r="H9" s="495"/>
      <c r="I9" s="481"/>
      <c r="J9" s="481"/>
      <c r="K9" s="482"/>
      <c r="L9" s="495"/>
      <c r="M9" s="481"/>
      <c r="N9" s="481"/>
      <c r="O9" s="482"/>
      <c r="P9" s="495"/>
      <c r="Q9" s="481"/>
      <c r="R9" s="481"/>
      <c r="S9" s="482"/>
      <c r="T9" s="714"/>
    </row>
    <row r="10" spans="1:20" s="2" customFormat="1" x14ac:dyDescent="0.2">
      <c r="A10" s="131">
        <v>2</v>
      </c>
      <c r="B10" s="217" t="s">
        <v>575</v>
      </c>
      <c r="C10" s="6">
        <v>2</v>
      </c>
      <c r="D10" s="498"/>
      <c r="E10" s="377"/>
      <c r="F10" s="377"/>
      <c r="G10" s="413"/>
      <c r="H10" s="498"/>
      <c r="I10" s="377"/>
      <c r="J10" s="377"/>
      <c r="K10" s="413"/>
      <c r="L10" s="498"/>
      <c r="M10" s="377"/>
      <c r="N10" s="377"/>
      <c r="O10" s="413"/>
      <c r="P10" s="498"/>
      <c r="Q10" s="377"/>
      <c r="R10" s="377"/>
      <c r="S10" s="413"/>
      <c r="T10" s="714"/>
    </row>
    <row r="11" spans="1:20" s="2" customFormat="1" x14ac:dyDescent="0.2">
      <c r="A11" s="144">
        <v>3</v>
      </c>
      <c r="B11" s="524" t="s">
        <v>245</v>
      </c>
      <c r="C11" s="577">
        <v>1.25</v>
      </c>
      <c r="D11" s="536"/>
      <c r="E11" s="525"/>
      <c r="F11" s="525"/>
      <c r="G11" s="526"/>
      <c r="H11" s="536"/>
      <c r="I11" s="525"/>
      <c r="J11" s="525"/>
      <c r="K11" s="526"/>
      <c r="L11" s="536"/>
      <c r="M11" s="525"/>
      <c r="N11" s="525"/>
      <c r="O11" s="526"/>
      <c r="P11" s="536"/>
      <c r="Q11" s="525"/>
      <c r="R11" s="525"/>
      <c r="S11" s="526"/>
      <c r="T11" s="714"/>
    </row>
    <row r="12" spans="1:20" s="2" customFormat="1" x14ac:dyDescent="0.2">
      <c r="A12" s="134"/>
      <c r="B12" s="522" t="s">
        <v>382</v>
      </c>
      <c r="C12" s="578"/>
      <c r="D12" s="539"/>
      <c r="E12" s="523"/>
      <c r="F12" s="523"/>
      <c r="G12" s="538"/>
      <c r="H12" s="537"/>
      <c r="I12" s="523"/>
      <c r="J12" s="523"/>
      <c r="K12" s="538"/>
      <c r="L12" s="537"/>
      <c r="M12" s="523"/>
      <c r="N12" s="523"/>
      <c r="O12" s="538"/>
      <c r="P12" s="537"/>
      <c r="Q12" s="523"/>
      <c r="R12" s="523"/>
      <c r="S12" s="538"/>
      <c r="T12" s="714"/>
    </row>
    <row r="13" spans="1:20" s="2" customFormat="1" x14ac:dyDescent="0.2">
      <c r="A13" s="131" t="s">
        <v>383</v>
      </c>
      <c r="B13" s="426" t="s">
        <v>384</v>
      </c>
      <c r="C13" s="518">
        <v>0.5</v>
      </c>
      <c r="D13" s="540"/>
      <c r="E13" s="527"/>
      <c r="F13" s="527"/>
      <c r="G13" s="533"/>
      <c r="H13" s="530"/>
      <c r="I13" s="527"/>
      <c r="J13" s="527"/>
      <c r="K13" s="533"/>
      <c r="L13" s="530"/>
      <c r="M13" s="527"/>
      <c r="N13" s="527"/>
      <c r="O13" s="533"/>
      <c r="P13" s="530"/>
      <c r="Q13" s="527"/>
      <c r="R13" s="527"/>
      <c r="S13" s="533"/>
      <c r="T13" s="714"/>
    </row>
    <row r="14" spans="1:20" s="2" customFormat="1" x14ac:dyDescent="0.2">
      <c r="A14" s="144" t="s">
        <v>385</v>
      </c>
      <c r="B14" s="519" t="s">
        <v>386</v>
      </c>
      <c r="C14" s="40">
        <v>0.2</v>
      </c>
      <c r="D14" s="541"/>
      <c r="E14" s="528"/>
      <c r="F14" s="528"/>
      <c r="G14" s="534"/>
      <c r="H14" s="531"/>
      <c r="I14" s="528"/>
      <c r="J14" s="528"/>
      <c r="K14" s="534"/>
      <c r="L14" s="531"/>
      <c r="M14" s="528"/>
      <c r="N14" s="528"/>
      <c r="O14" s="534"/>
      <c r="P14" s="531"/>
      <c r="Q14" s="528"/>
      <c r="R14" s="528"/>
      <c r="S14" s="534"/>
      <c r="T14" s="714"/>
    </row>
    <row r="15" spans="1:20" s="2" customFormat="1" x14ac:dyDescent="0.2">
      <c r="A15" s="132" t="s">
        <v>387</v>
      </c>
      <c r="B15" s="520" t="s">
        <v>388</v>
      </c>
      <c r="C15" s="521">
        <v>0.3</v>
      </c>
      <c r="D15" s="542"/>
      <c r="E15" s="529"/>
      <c r="F15" s="529"/>
      <c r="G15" s="535"/>
      <c r="H15" s="532"/>
      <c r="I15" s="529"/>
      <c r="J15" s="529"/>
      <c r="K15" s="535"/>
      <c r="L15" s="532"/>
      <c r="M15" s="529"/>
      <c r="N15" s="529"/>
      <c r="O15" s="535"/>
      <c r="P15" s="532"/>
      <c r="Q15" s="529"/>
      <c r="R15" s="529"/>
      <c r="S15" s="535"/>
      <c r="T15" s="714"/>
    </row>
    <row r="16" spans="1:20" ht="15.75" x14ac:dyDescent="0.2">
      <c r="A16" s="137"/>
      <c r="B16" s="8" t="s">
        <v>576</v>
      </c>
      <c r="C16" s="9"/>
      <c r="D16" s="23"/>
      <c r="E16" s="23"/>
      <c r="F16" s="23"/>
      <c r="G16" s="138"/>
      <c r="H16" s="186"/>
      <c r="I16" s="23"/>
      <c r="J16" s="23"/>
      <c r="K16" s="138"/>
      <c r="L16" s="23"/>
      <c r="M16" s="23"/>
      <c r="N16" s="23"/>
      <c r="O16" s="138"/>
      <c r="P16" s="186"/>
      <c r="Q16" s="23"/>
      <c r="R16" s="23"/>
      <c r="S16" s="138"/>
      <c r="T16" s="629" t="s">
        <v>107</v>
      </c>
    </row>
    <row r="17" spans="1:20" x14ac:dyDescent="0.2">
      <c r="A17" s="134">
        <v>5</v>
      </c>
      <c r="B17" s="10" t="s">
        <v>8</v>
      </c>
      <c r="C17" s="11">
        <v>38</v>
      </c>
      <c r="D17" s="504"/>
      <c r="E17" s="422"/>
      <c r="F17" s="422"/>
      <c r="G17" s="505"/>
      <c r="H17" s="506"/>
      <c r="I17" s="422"/>
      <c r="J17" s="422"/>
      <c r="K17" s="505"/>
      <c r="L17" s="506"/>
      <c r="M17" s="422"/>
      <c r="N17" s="422"/>
      <c r="O17" s="505"/>
      <c r="P17" s="506"/>
      <c r="Q17" s="422"/>
      <c r="R17" s="422"/>
      <c r="S17" s="505"/>
      <c r="T17" s="715"/>
    </row>
    <row r="18" spans="1:20" ht="15.75" x14ac:dyDescent="0.2">
      <c r="A18" s="131">
        <v>6</v>
      </c>
      <c r="B18" s="16" t="s">
        <v>274</v>
      </c>
      <c r="C18" s="11">
        <v>2.5</v>
      </c>
      <c r="D18" s="275" t="str">
        <f>IF(AND(D10&gt;0,D11&gt;0),D10*D11,"")</f>
        <v/>
      </c>
      <c r="E18" s="278" t="str">
        <f t="shared" ref="E18:S18" si="0">IF(AND(E10&gt;0,E11&gt;0),E10*E11,"")</f>
        <v/>
      </c>
      <c r="F18" s="278" t="str">
        <f t="shared" si="0"/>
        <v/>
      </c>
      <c r="G18" s="276" t="str">
        <f t="shared" si="0"/>
        <v/>
      </c>
      <c r="H18" s="277" t="str">
        <f t="shared" si="0"/>
        <v/>
      </c>
      <c r="I18" s="278" t="str">
        <f t="shared" si="0"/>
        <v/>
      </c>
      <c r="J18" s="278" t="str">
        <f t="shared" si="0"/>
        <v/>
      </c>
      <c r="K18" s="276" t="str">
        <f t="shared" si="0"/>
        <v/>
      </c>
      <c r="L18" s="277" t="str">
        <f t="shared" si="0"/>
        <v/>
      </c>
      <c r="M18" s="278" t="str">
        <f t="shared" si="0"/>
        <v/>
      </c>
      <c r="N18" s="278" t="str">
        <f t="shared" si="0"/>
        <v/>
      </c>
      <c r="O18" s="276" t="str">
        <f t="shared" si="0"/>
        <v/>
      </c>
      <c r="P18" s="277" t="str">
        <f t="shared" si="0"/>
        <v/>
      </c>
      <c r="Q18" s="278" t="str">
        <f t="shared" si="0"/>
        <v/>
      </c>
      <c r="R18" s="278" t="str">
        <f t="shared" si="0"/>
        <v/>
      </c>
      <c r="S18" s="276" t="str">
        <f t="shared" si="0"/>
        <v/>
      </c>
      <c r="T18" s="716" t="s">
        <v>107</v>
      </c>
    </row>
    <row r="19" spans="1:20" ht="15.75" x14ac:dyDescent="0.2">
      <c r="A19" s="131">
        <v>7</v>
      </c>
      <c r="B19" s="16" t="s">
        <v>55</v>
      </c>
      <c r="C19" s="11">
        <v>25</v>
      </c>
      <c r="D19" s="504"/>
      <c r="E19" s="422"/>
      <c r="F19" s="422"/>
      <c r="G19" s="505"/>
      <c r="H19" s="506"/>
      <c r="I19" s="422"/>
      <c r="J19" s="422"/>
      <c r="K19" s="505"/>
      <c r="L19" s="506"/>
      <c r="M19" s="422"/>
      <c r="N19" s="422"/>
      <c r="O19" s="505"/>
      <c r="P19" s="506"/>
      <c r="Q19" s="422"/>
      <c r="R19" s="422"/>
      <c r="S19" s="505"/>
      <c r="T19" s="717" t="s">
        <v>107</v>
      </c>
    </row>
    <row r="20" spans="1:20" x14ac:dyDescent="0.2">
      <c r="A20" s="134">
        <v>8</v>
      </c>
      <c r="B20" s="16" t="s">
        <v>331</v>
      </c>
      <c r="C20" s="11">
        <v>4</v>
      </c>
      <c r="D20" s="504"/>
      <c r="E20" s="422"/>
      <c r="F20" s="422"/>
      <c r="G20" s="505"/>
      <c r="H20" s="506"/>
      <c r="I20" s="422"/>
      <c r="J20" s="422"/>
      <c r="K20" s="505"/>
      <c r="L20" s="506"/>
      <c r="M20" s="422"/>
      <c r="N20" s="422"/>
      <c r="O20" s="505"/>
      <c r="P20" s="506"/>
      <c r="Q20" s="422"/>
      <c r="R20" s="422"/>
      <c r="S20" s="505"/>
      <c r="T20" s="715"/>
    </row>
    <row r="21" spans="1:20" x14ac:dyDescent="0.2">
      <c r="A21" s="131">
        <v>9</v>
      </c>
      <c r="B21" s="16" t="s">
        <v>249</v>
      </c>
      <c r="C21" s="11">
        <v>0.5</v>
      </c>
      <c r="D21" s="504"/>
      <c r="E21" s="422"/>
      <c r="F21" s="422"/>
      <c r="G21" s="505"/>
      <c r="H21" s="506"/>
      <c r="I21" s="422"/>
      <c r="J21" s="422"/>
      <c r="K21" s="505"/>
      <c r="L21" s="506"/>
      <c r="M21" s="422"/>
      <c r="N21" s="422"/>
      <c r="O21" s="505"/>
      <c r="P21" s="506"/>
      <c r="Q21" s="422"/>
      <c r="R21" s="422"/>
      <c r="S21" s="505"/>
      <c r="T21" s="715"/>
    </row>
    <row r="22" spans="1:20" x14ac:dyDescent="0.2">
      <c r="A22" s="131">
        <v>10</v>
      </c>
      <c r="B22" s="16" t="s">
        <v>95</v>
      </c>
      <c r="C22" s="11">
        <v>3.5</v>
      </c>
      <c r="D22" s="504"/>
      <c r="E22" s="422"/>
      <c r="F22" s="422"/>
      <c r="G22" s="505"/>
      <c r="H22" s="506"/>
      <c r="I22" s="422"/>
      <c r="J22" s="422"/>
      <c r="K22" s="505"/>
      <c r="L22" s="506"/>
      <c r="M22" s="422"/>
      <c r="N22" s="422"/>
      <c r="O22" s="505"/>
      <c r="P22" s="506"/>
      <c r="Q22" s="422"/>
      <c r="R22" s="422"/>
      <c r="S22" s="505"/>
      <c r="T22" s="715"/>
    </row>
    <row r="23" spans="1:20" ht="15.75" x14ac:dyDescent="0.2">
      <c r="A23" s="134">
        <v>11</v>
      </c>
      <c r="B23" s="16" t="s">
        <v>59</v>
      </c>
      <c r="C23" s="11">
        <v>1</v>
      </c>
      <c r="D23" s="504"/>
      <c r="E23" s="422"/>
      <c r="F23" s="422"/>
      <c r="G23" s="505"/>
      <c r="H23" s="506"/>
      <c r="I23" s="422"/>
      <c r="J23" s="422"/>
      <c r="K23" s="505"/>
      <c r="L23" s="506"/>
      <c r="M23" s="422"/>
      <c r="N23" s="422"/>
      <c r="O23" s="505"/>
      <c r="P23" s="506"/>
      <c r="Q23" s="422"/>
      <c r="R23" s="422"/>
      <c r="S23" s="505"/>
      <c r="T23" s="716" t="s">
        <v>107</v>
      </c>
    </row>
    <row r="24" spans="1:20" ht="15.75" x14ac:dyDescent="0.2">
      <c r="A24" s="131">
        <v>12</v>
      </c>
      <c r="B24" s="16" t="s">
        <v>57</v>
      </c>
      <c r="C24" s="11">
        <v>1</v>
      </c>
      <c r="D24" s="504"/>
      <c r="E24" s="422"/>
      <c r="F24" s="422"/>
      <c r="G24" s="505"/>
      <c r="H24" s="506"/>
      <c r="I24" s="422"/>
      <c r="J24" s="422"/>
      <c r="K24" s="505"/>
      <c r="L24" s="506"/>
      <c r="M24" s="422"/>
      <c r="N24" s="422"/>
      <c r="O24" s="505"/>
      <c r="P24" s="506"/>
      <c r="Q24" s="422"/>
      <c r="R24" s="422"/>
      <c r="S24" s="505"/>
      <c r="T24" s="717" t="s">
        <v>107</v>
      </c>
    </row>
    <row r="25" spans="1:20" ht="15.75" x14ac:dyDescent="0.2">
      <c r="A25" s="131">
        <v>13</v>
      </c>
      <c r="B25" s="17" t="s">
        <v>7</v>
      </c>
      <c r="C25" s="11">
        <v>0.5</v>
      </c>
      <c r="D25" s="504"/>
      <c r="E25" s="422"/>
      <c r="F25" s="422"/>
      <c r="G25" s="505"/>
      <c r="H25" s="506"/>
      <c r="I25" s="422"/>
      <c r="J25" s="422"/>
      <c r="K25" s="505"/>
      <c r="L25" s="506"/>
      <c r="M25" s="422"/>
      <c r="N25" s="422"/>
      <c r="O25" s="505"/>
      <c r="P25" s="506"/>
      <c r="Q25" s="422"/>
      <c r="R25" s="422"/>
      <c r="S25" s="505"/>
      <c r="T25" s="717" t="s">
        <v>107</v>
      </c>
    </row>
    <row r="26" spans="1:20" ht="15.75" x14ac:dyDescent="0.2">
      <c r="A26" s="134">
        <v>14</v>
      </c>
      <c r="B26" s="419" t="s">
        <v>39</v>
      </c>
      <c r="C26" s="11">
        <v>0</v>
      </c>
      <c r="D26" s="504"/>
      <c r="E26" s="422"/>
      <c r="F26" s="422"/>
      <c r="G26" s="505"/>
      <c r="H26" s="506"/>
      <c r="I26" s="422"/>
      <c r="J26" s="422"/>
      <c r="K26" s="505"/>
      <c r="L26" s="506"/>
      <c r="M26" s="422"/>
      <c r="N26" s="422"/>
      <c r="O26" s="505"/>
      <c r="P26" s="506"/>
      <c r="Q26" s="422"/>
      <c r="R26" s="422"/>
      <c r="S26" s="505"/>
      <c r="T26" s="716" t="s">
        <v>107</v>
      </c>
    </row>
    <row r="27" spans="1:20" ht="15.75" x14ac:dyDescent="0.2">
      <c r="A27" s="131">
        <v>15</v>
      </c>
      <c r="B27" s="419" t="s">
        <v>39</v>
      </c>
      <c r="C27" s="11">
        <v>0</v>
      </c>
      <c r="D27" s="504"/>
      <c r="E27" s="422"/>
      <c r="F27" s="422"/>
      <c r="G27" s="505"/>
      <c r="H27" s="506"/>
      <c r="I27" s="422"/>
      <c r="J27" s="422"/>
      <c r="K27" s="505"/>
      <c r="L27" s="506"/>
      <c r="M27" s="422"/>
      <c r="N27" s="422"/>
      <c r="O27" s="505"/>
      <c r="P27" s="506"/>
      <c r="Q27" s="422"/>
      <c r="R27" s="422"/>
      <c r="S27" s="505"/>
      <c r="T27" s="716" t="s">
        <v>107</v>
      </c>
    </row>
    <row r="28" spans="1:20" ht="15.75" x14ac:dyDescent="0.2">
      <c r="A28" s="131">
        <v>16</v>
      </c>
      <c r="B28" s="419" t="s">
        <v>39</v>
      </c>
      <c r="C28" s="11">
        <v>0</v>
      </c>
      <c r="D28" s="504"/>
      <c r="E28" s="422"/>
      <c r="F28" s="422"/>
      <c r="G28" s="505"/>
      <c r="H28" s="506"/>
      <c r="I28" s="422"/>
      <c r="J28" s="422"/>
      <c r="K28" s="505"/>
      <c r="L28" s="506"/>
      <c r="M28" s="422"/>
      <c r="N28" s="422"/>
      <c r="O28" s="505"/>
      <c r="P28" s="506"/>
      <c r="Q28" s="422"/>
      <c r="R28" s="422"/>
      <c r="S28" s="505"/>
      <c r="T28" s="716" t="s">
        <v>107</v>
      </c>
    </row>
    <row r="29" spans="1:20" ht="15.75" x14ac:dyDescent="0.2">
      <c r="A29" s="134">
        <v>17</v>
      </c>
      <c r="B29" s="13" t="s">
        <v>103</v>
      </c>
      <c r="C29" s="11" t="str">
        <f t="shared" ref="C29:S29" si="1">IF(C17=SUM(C18:C28),"Yes","No")</f>
        <v>Yes</v>
      </c>
      <c r="D29" s="73" t="str">
        <f t="shared" si="1"/>
        <v>Yes</v>
      </c>
      <c r="E29" s="31" t="str">
        <f t="shared" si="1"/>
        <v>Yes</v>
      </c>
      <c r="F29" s="31" t="str">
        <f t="shared" si="1"/>
        <v>Yes</v>
      </c>
      <c r="G29" s="79" t="str">
        <f t="shared" si="1"/>
        <v>Yes</v>
      </c>
      <c r="H29" s="80" t="str">
        <f t="shared" si="1"/>
        <v>Yes</v>
      </c>
      <c r="I29" s="31" t="str">
        <f t="shared" si="1"/>
        <v>Yes</v>
      </c>
      <c r="J29" s="31" t="str">
        <f t="shared" si="1"/>
        <v>Yes</v>
      </c>
      <c r="K29" s="79" t="str">
        <f t="shared" si="1"/>
        <v>Yes</v>
      </c>
      <c r="L29" s="80" t="str">
        <f t="shared" si="1"/>
        <v>Yes</v>
      </c>
      <c r="M29" s="31" t="str">
        <f t="shared" si="1"/>
        <v>Yes</v>
      </c>
      <c r="N29" s="31" t="str">
        <f t="shared" si="1"/>
        <v>Yes</v>
      </c>
      <c r="O29" s="79" t="str">
        <f t="shared" si="1"/>
        <v>Yes</v>
      </c>
      <c r="P29" s="80" t="str">
        <f t="shared" si="1"/>
        <v>Yes</v>
      </c>
      <c r="Q29" s="31" t="str">
        <f t="shared" si="1"/>
        <v>Yes</v>
      </c>
      <c r="R29" s="31" t="str">
        <f t="shared" si="1"/>
        <v>Yes</v>
      </c>
      <c r="S29" s="79" t="str">
        <f t="shared" si="1"/>
        <v>Yes</v>
      </c>
      <c r="T29" s="718" t="s">
        <v>107</v>
      </c>
    </row>
    <row r="30" spans="1:20" x14ac:dyDescent="0.2">
      <c r="A30" s="132">
        <v>18</v>
      </c>
      <c r="B30" s="7" t="s">
        <v>577</v>
      </c>
      <c r="C30" s="59">
        <v>25</v>
      </c>
      <c r="D30" s="509"/>
      <c r="E30" s="376"/>
      <c r="F30" s="376"/>
      <c r="G30" s="418"/>
      <c r="H30" s="510"/>
      <c r="I30" s="376"/>
      <c r="J30" s="376"/>
      <c r="K30" s="418"/>
      <c r="L30" s="510"/>
      <c r="M30" s="376"/>
      <c r="N30" s="376"/>
      <c r="O30" s="418"/>
      <c r="P30" s="510"/>
      <c r="Q30" s="376"/>
      <c r="R30" s="376"/>
      <c r="S30" s="418"/>
      <c r="T30" s="715"/>
    </row>
  </sheetData>
  <sheetProtection algorithmName="SHA-512" hashValue="uFkwvNpNYfclzB77vvgm8UTuqJYtDbKlitegQ8tpMmcbo3kFKPrMLw2sgCiwd640QT2loX25ei+SSu2DICJARQ==" saltValue="ACm0hUZ/aYWjyf5AKF/3GQ==" spinCount="100000" sheet="1" objects="1" scenarios="1"/>
  <mergeCells count="15">
    <mergeCell ref="A1:C1"/>
    <mergeCell ref="A5:C5"/>
    <mergeCell ref="R6:S6"/>
    <mergeCell ref="A3:C3"/>
    <mergeCell ref="N6:O6"/>
    <mergeCell ref="A6:A7"/>
    <mergeCell ref="B6:B7"/>
    <mergeCell ref="C6:C7"/>
    <mergeCell ref="P6:Q6"/>
    <mergeCell ref="D6:E6"/>
    <mergeCell ref="F6:G6"/>
    <mergeCell ref="H6:I6"/>
    <mergeCell ref="J6:K6"/>
    <mergeCell ref="L6:M6"/>
    <mergeCell ref="A4:E4"/>
  </mergeCells>
  <conditionalFormatting sqref="D13:S15">
    <cfRule type="expression" dxfId="5" priority="1">
      <formula>IF(AND(SUM(D$13:D$15)&gt;0,SUM(D$13:D$15)&lt;&gt;1),TRUE,FALSE)</formula>
    </cfRule>
  </conditionalFormatting>
  <conditionalFormatting sqref="D29:S29">
    <cfRule type="cellIs" dxfId="4" priority="2" operator="equal">
      <formula>"No"</formula>
    </cfRule>
  </conditionalFormatting>
  <dataValidations count="11">
    <dataValidation allowBlank="1" showInputMessage="1" showErrorMessage="1" prompt="Answer each question separately for staff on the Big Island from staff on all other islands." sqref="T7" xr:uid="{00000000-0002-0000-1700-000000000000}"/>
    <dataValidation allowBlank="1" showInputMessage="1" showErrorMessage="1" prompt="If “No” appears on this Line, review and revise the appropriate hours." sqref="T29" xr:uid="{00000000-0002-0000-1700-000001000000}"/>
    <dataValidation allowBlank="1" showInputMessage="1" showErrorMessage="1" prompt="Answer each question separately by staff discipline." sqref="T6" xr:uid="{00000000-0002-0000-1700-000002000000}"/>
    <dataValidation allowBlank="1" showInputMessage="1" showErrorMessage="1" prompt="On Lines 14 through 16, report time attributed to other activities not already captured in the activities listed in Lines 6 through 13." sqref="T26:T28" xr:uid="{00000000-0002-0000-1700-000003000000}"/>
    <dataValidation allowBlank="1" showInputMessage="1" showErrorMessage="1" prompt="This line is automatically calculated by multiplying Line 2 (average number of participant visits per week per proivder) by Line 3 (average visit length in hours)." sqref="T18" xr:uid="{00000000-0002-0000-1700-000004000000}"/>
    <dataValidation allowBlank="1" showInputMessage="1" showErrorMessage="1" prompt="Examples include staff meetings, filing employer-required paperwork (not related to service delivery), and receiving counseling from  supervisor.  Do not include time spent on training programs." sqref="T25" xr:uid="{00000000-0002-0000-1700-000005000000}"/>
    <dataValidation allowBlank="1" showInputMessage="1" showErrorMessage="1" prompt="Do not report time that is redirected to another activity accounted for on another Line; e.g., if a one-hour appointment is cancelled but the staff is able to spend 45 minutes catching up on recordkeeping, only 15 minutes would be reported on this Line." sqref="T23" xr:uid="{00000000-0002-0000-1700-000006000000}"/>
    <dataValidation allowBlank="1" showInputMessage="1" showErrorMessage="1" prompt="Input the number of hours per week that a provider spends on recordkeeping activities, other than documentation that occurs during the course of service provision.  Examples could include case notes and incident reports." sqref="T24" xr:uid="{00000000-0002-0000-1700-000007000000}"/>
    <dataValidation allowBlank="1" showInputMessage="1" showErrorMessage="1" prompt="Input the number of hours per week that a provider is providing other direct care services (for example, services charged to another program)." sqref="T19" xr:uid="{00000000-0002-0000-1700-000009000000}"/>
    <dataValidation allowBlank="1" showErrorMessage="1" prompt="Enter a job category that is considered to be a Behavioral Health Professional._x000a_" sqref="B9:B30" xr:uid="{00000000-0002-0000-1700-00000A000000}"/>
    <dataValidation allowBlank="1" showInputMessage="1" showErrorMessage="1" prompt="See p. 6 of the instructions." sqref="T16" xr:uid="{546720D1-E538-40D5-B22E-FEFD695D11EF}"/>
  </dataValidations>
  <printOptions horizontalCentered="1"/>
  <pageMargins left="0.25" right="0.25"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colBreaks count="2" manualBreakCount="2">
    <brk id="7" max="25" man="1"/>
    <brk id="11" max="2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dimension ref="A1:H31"/>
  <sheetViews>
    <sheetView showGridLines="0" zoomScaleNormal="100" zoomScaleSheetLayoutView="100" workbookViewId="0">
      <selection activeCell="D9" sqref="D9"/>
    </sheetView>
  </sheetViews>
  <sheetFormatPr defaultColWidth="9.140625" defaultRowHeight="15" x14ac:dyDescent="0.2"/>
  <cols>
    <col min="1" max="1" width="5.7109375" style="3" customWidth="1"/>
    <col min="2" max="2" width="80.5703125" style="1" customWidth="1"/>
    <col min="3" max="7" width="11.28515625" style="3" customWidth="1"/>
    <col min="8" max="8" width="4.7109375" style="1" customWidth="1"/>
    <col min="9" max="16384" width="9.140625" style="1"/>
  </cols>
  <sheetData>
    <row r="1" spans="1:8" s="4" customFormat="1" x14ac:dyDescent="0.2">
      <c r="A1" s="758" t="str">
        <f>IF(ISBLANK('Contact Info &amp; Revenues'!C7),"",'Contact Info &amp; Revenues'!C7)</f>
        <v/>
      </c>
      <c r="B1" s="758"/>
      <c r="C1" s="758"/>
      <c r="D1" s="758"/>
      <c r="E1" s="758"/>
      <c r="F1" s="758"/>
      <c r="G1" s="758"/>
    </row>
    <row r="2" spans="1:8" s="4" customFormat="1" x14ac:dyDescent="0.2">
      <c r="B2" s="3"/>
      <c r="C2" s="3"/>
      <c r="D2" s="3"/>
      <c r="E2" s="3"/>
      <c r="F2" s="3"/>
      <c r="G2" s="3"/>
    </row>
    <row r="3" spans="1:8" s="4" customFormat="1" ht="15.75" x14ac:dyDescent="0.2">
      <c r="A3" s="829" t="s">
        <v>247</v>
      </c>
      <c r="B3" s="829"/>
      <c r="C3" s="829"/>
      <c r="D3" s="829"/>
      <c r="E3" s="829"/>
      <c r="F3" s="829"/>
      <c r="G3" s="829"/>
    </row>
    <row r="4" spans="1:8" s="4" customFormat="1" x14ac:dyDescent="0.2">
      <c r="A4" s="830"/>
      <c r="B4" s="830"/>
      <c r="C4" s="830"/>
      <c r="D4" s="830"/>
      <c r="E4" s="830"/>
    </row>
    <row r="5" spans="1:8" x14ac:dyDescent="0.2">
      <c r="A5" s="831" t="s">
        <v>336</v>
      </c>
      <c r="B5" s="831"/>
      <c r="C5" s="831"/>
      <c r="D5" s="70"/>
      <c r="E5" s="1"/>
      <c r="F5" s="1"/>
      <c r="G5" s="1"/>
    </row>
    <row r="6" spans="1:8" s="2" customFormat="1" ht="15" customHeight="1" x14ac:dyDescent="0.2">
      <c r="A6" s="925" t="s">
        <v>3</v>
      </c>
      <c r="B6" s="927" t="s">
        <v>10</v>
      </c>
      <c r="C6" s="836" t="s">
        <v>0</v>
      </c>
      <c r="D6" s="924" t="s">
        <v>127</v>
      </c>
      <c r="E6" s="839"/>
      <c r="F6" s="924" t="s">
        <v>130</v>
      </c>
      <c r="G6" s="839"/>
      <c r="H6" s="711" t="s">
        <v>107</v>
      </c>
    </row>
    <row r="7" spans="1:8" s="2" customFormat="1" ht="28.5" x14ac:dyDescent="0.2">
      <c r="A7" s="926"/>
      <c r="B7" s="928"/>
      <c r="C7" s="837"/>
      <c r="D7" s="192" t="s">
        <v>113</v>
      </c>
      <c r="E7" s="139" t="s">
        <v>112</v>
      </c>
      <c r="F7" s="191" t="s">
        <v>113</v>
      </c>
      <c r="G7" s="139" t="s">
        <v>112</v>
      </c>
      <c r="H7" s="708" t="s">
        <v>107</v>
      </c>
    </row>
    <row r="8" spans="1:8" s="2" customFormat="1" x14ac:dyDescent="0.2">
      <c r="A8" s="137"/>
      <c r="B8" s="25" t="s">
        <v>12</v>
      </c>
      <c r="C8" s="9"/>
      <c r="D8" s="9"/>
      <c r="E8" s="9"/>
      <c r="F8" s="9"/>
      <c r="G8" s="145"/>
    </row>
    <row r="9" spans="1:8" s="2" customFormat="1" x14ac:dyDescent="0.2">
      <c r="A9" s="134">
        <v>1</v>
      </c>
      <c r="B9" s="157" t="s">
        <v>501</v>
      </c>
      <c r="C9" s="230">
        <v>80</v>
      </c>
      <c r="D9" s="481"/>
      <c r="E9" s="482"/>
      <c r="F9" s="495"/>
      <c r="G9" s="482"/>
    </row>
    <row r="10" spans="1:8" s="2" customFormat="1" x14ac:dyDescent="0.2">
      <c r="A10" s="131">
        <v>2</v>
      </c>
      <c r="B10" s="13" t="s">
        <v>143</v>
      </c>
      <c r="C10" s="6">
        <v>10</v>
      </c>
      <c r="D10" s="377"/>
      <c r="E10" s="413"/>
      <c r="F10" s="498"/>
      <c r="G10" s="413"/>
    </row>
    <row r="11" spans="1:8" s="2" customFormat="1" x14ac:dyDescent="0.2">
      <c r="A11" s="131">
        <v>3</v>
      </c>
      <c r="B11" s="5" t="s">
        <v>248</v>
      </c>
      <c r="C11" s="11">
        <v>2.75</v>
      </c>
      <c r="D11" s="414"/>
      <c r="E11" s="415"/>
      <c r="F11" s="516"/>
      <c r="G11" s="415"/>
    </row>
    <row r="12" spans="1:8" s="2" customFormat="1" x14ac:dyDescent="0.2">
      <c r="A12" s="134">
        <v>4</v>
      </c>
      <c r="B12" s="216" t="s">
        <v>58</v>
      </c>
      <c r="C12" s="12">
        <v>1</v>
      </c>
      <c r="D12" s="543"/>
      <c r="E12" s="544"/>
      <c r="F12" s="504"/>
      <c r="G12" s="505"/>
    </row>
    <row r="13" spans="1:8" s="2" customFormat="1" x14ac:dyDescent="0.2">
      <c r="A13" s="134"/>
      <c r="B13" s="522" t="s">
        <v>382</v>
      </c>
      <c r="C13" s="517"/>
      <c r="D13" s="539"/>
      <c r="E13" s="538"/>
      <c r="F13" s="537"/>
      <c r="G13" s="538"/>
      <c r="H13" s="714"/>
    </row>
    <row r="14" spans="1:8" s="2" customFormat="1" x14ac:dyDescent="0.2">
      <c r="A14" s="131" t="s">
        <v>251</v>
      </c>
      <c r="B14" s="426" t="s">
        <v>384</v>
      </c>
      <c r="C14" s="518">
        <v>0.5</v>
      </c>
      <c r="D14" s="540"/>
      <c r="E14" s="533"/>
      <c r="F14" s="530"/>
      <c r="G14" s="533"/>
      <c r="H14" s="714"/>
    </row>
    <row r="15" spans="1:8" s="2" customFormat="1" x14ac:dyDescent="0.2">
      <c r="A15" s="144" t="s">
        <v>252</v>
      </c>
      <c r="B15" s="519" t="s">
        <v>386</v>
      </c>
      <c r="C15" s="40">
        <v>0.2</v>
      </c>
      <c r="D15" s="541"/>
      <c r="E15" s="534"/>
      <c r="F15" s="531"/>
      <c r="G15" s="534"/>
      <c r="H15" s="714"/>
    </row>
    <row r="16" spans="1:8" s="2" customFormat="1" x14ac:dyDescent="0.2">
      <c r="A16" s="132" t="s">
        <v>253</v>
      </c>
      <c r="B16" s="520" t="s">
        <v>388</v>
      </c>
      <c r="C16" s="521">
        <v>0.3</v>
      </c>
      <c r="D16" s="542"/>
      <c r="E16" s="535"/>
      <c r="F16" s="532"/>
      <c r="G16" s="535"/>
      <c r="H16" s="714"/>
    </row>
    <row r="17" spans="1:8" ht="15.75" x14ac:dyDescent="0.2">
      <c r="A17" s="137"/>
      <c r="B17" s="8" t="s">
        <v>63</v>
      </c>
      <c r="C17" s="9"/>
      <c r="D17" s="23"/>
      <c r="E17" s="23"/>
      <c r="F17" s="23"/>
      <c r="G17" s="138"/>
      <c r="H17" s="629" t="s">
        <v>107</v>
      </c>
    </row>
    <row r="18" spans="1:8" x14ac:dyDescent="0.2">
      <c r="A18" s="134">
        <v>6</v>
      </c>
      <c r="B18" s="10" t="s">
        <v>8</v>
      </c>
      <c r="C18" s="12">
        <v>38</v>
      </c>
      <c r="D18" s="422"/>
      <c r="E18" s="505"/>
      <c r="F18" s="504"/>
      <c r="G18" s="505"/>
    </row>
    <row r="19" spans="1:8" ht="15.75" x14ac:dyDescent="0.2">
      <c r="A19" s="134">
        <v>7</v>
      </c>
      <c r="B19" s="16" t="s">
        <v>578</v>
      </c>
      <c r="C19" s="11">
        <v>27.5</v>
      </c>
      <c r="D19" s="278" t="str">
        <f>IF(AND(D10&gt;0,D11&gt;0),D10*D11,"")</f>
        <v/>
      </c>
      <c r="E19" s="276" t="str">
        <f>IF(AND(E10&gt;0,E11&gt;0),E10*E11,"")</f>
        <v/>
      </c>
      <c r="F19" s="275" t="str">
        <f>IF(AND(F10&gt;0,F11&gt;0),F10*F11,"")</f>
        <v/>
      </c>
      <c r="G19" s="276" t="str">
        <f>IF(AND(G10&gt;0,G11&gt;0),G10*G11,"")</f>
        <v/>
      </c>
      <c r="H19" s="629" t="s">
        <v>107</v>
      </c>
    </row>
    <row r="20" spans="1:8" ht="15.75" x14ac:dyDescent="0.2">
      <c r="A20" s="134">
        <v>8</v>
      </c>
      <c r="B20" s="16" t="s">
        <v>61</v>
      </c>
      <c r="C20" s="11">
        <v>0</v>
      </c>
      <c r="D20" s="422"/>
      <c r="E20" s="505"/>
      <c r="F20" s="504"/>
      <c r="G20" s="505"/>
      <c r="H20" s="717" t="s">
        <v>107</v>
      </c>
    </row>
    <row r="21" spans="1:8" x14ac:dyDescent="0.2">
      <c r="A21" s="131">
        <v>9</v>
      </c>
      <c r="B21" s="16" t="s">
        <v>331</v>
      </c>
      <c r="C21" s="11">
        <v>4</v>
      </c>
      <c r="D21" s="422"/>
      <c r="E21" s="505"/>
      <c r="F21" s="504"/>
      <c r="G21" s="505"/>
    </row>
    <row r="22" spans="1:8" x14ac:dyDescent="0.2">
      <c r="A22" s="134">
        <v>10</v>
      </c>
      <c r="B22" s="16" t="s">
        <v>249</v>
      </c>
      <c r="C22" s="11">
        <v>0.5</v>
      </c>
      <c r="D22" s="422"/>
      <c r="E22" s="505"/>
      <c r="F22" s="504"/>
      <c r="G22" s="505"/>
    </row>
    <row r="23" spans="1:8" x14ac:dyDescent="0.2">
      <c r="A23" s="131">
        <v>11</v>
      </c>
      <c r="B23" s="16" t="s">
        <v>95</v>
      </c>
      <c r="C23" s="11">
        <v>3.5</v>
      </c>
      <c r="D23" s="422"/>
      <c r="E23" s="505"/>
      <c r="F23" s="504"/>
      <c r="G23" s="505"/>
    </row>
    <row r="24" spans="1:8" ht="15.75" x14ac:dyDescent="0.2">
      <c r="A24" s="134">
        <v>12</v>
      </c>
      <c r="B24" s="16" t="s">
        <v>59</v>
      </c>
      <c r="C24" s="11">
        <v>1</v>
      </c>
      <c r="D24" s="422"/>
      <c r="E24" s="505"/>
      <c r="F24" s="504"/>
      <c r="G24" s="505"/>
      <c r="H24" s="629" t="s">
        <v>107</v>
      </c>
    </row>
    <row r="25" spans="1:8" ht="15.75" x14ac:dyDescent="0.2">
      <c r="A25" s="131">
        <v>13</v>
      </c>
      <c r="B25" s="16" t="s">
        <v>57</v>
      </c>
      <c r="C25" s="11">
        <v>1</v>
      </c>
      <c r="D25" s="422"/>
      <c r="E25" s="505"/>
      <c r="F25" s="504"/>
      <c r="G25" s="505"/>
      <c r="H25" s="427" t="s">
        <v>107</v>
      </c>
    </row>
    <row r="26" spans="1:8" ht="15.75" x14ac:dyDescent="0.2">
      <c r="A26" s="134">
        <v>14</v>
      </c>
      <c r="B26" s="17" t="s">
        <v>7</v>
      </c>
      <c r="C26" s="11">
        <v>0.5</v>
      </c>
      <c r="D26" s="422"/>
      <c r="E26" s="505"/>
      <c r="F26" s="504"/>
      <c r="G26" s="505"/>
      <c r="H26" s="427" t="s">
        <v>107</v>
      </c>
    </row>
    <row r="27" spans="1:8" ht="15.75" x14ac:dyDescent="0.2">
      <c r="A27" s="131">
        <v>15</v>
      </c>
      <c r="B27" s="420" t="s">
        <v>39</v>
      </c>
      <c r="C27" s="11">
        <v>0</v>
      </c>
      <c r="D27" s="422"/>
      <c r="E27" s="505"/>
      <c r="F27" s="504"/>
      <c r="G27" s="505"/>
      <c r="H27" s="629" t="s">
        <v>107</v>
      </c>
    </row>
    <row r="28" spans="1:8" ht="15.75" x14ac:dyDescent="0.2">
      <c r="A28" s="134">
        <v>16</v>
      </c>
      <c r="B28" s="420" t="s">
        <v>39</v>
      </c>
      <c r="C28" s="11">
        <v>0</v>
      </c>
      <c r="D28" s="422"/>
      <c r="E28" s="505"/>
      <c r="F28" s="504"/>
      <c r="G28" s="505"/>
      <c r="H28" s="629" t="s">
        <v>107</v>
      </c>
    </row>
    <row r="29" spans="1:8" ht="15.75" x14ac:dyDescent="0.2">
      <c r="A29" s="134">
        <v>17</v>
      </c>
      <c r="B29" s="420" t="s">
        <v>39</v>
      </c>
      <c r="C29" s="11">
        <v>0</v>
      </c>
      <c r="D29" s="422"/>
      <c r="E29" s="505"/>
      <c r="F29" s="504"/>
      <c r="G29" s="505"/>
      <c r="H29" s="629" t="s">
        <v>107</v>
      </c>
    </row>
    <row r="30" spans="1:8" ht="15.75" x14ac:dyDescent="0.2">
      <c r="A30" s="131">
        <v>18</v>
      </c>
      <c r="B30" s="13" t="s">
        <v>389</v>
      </c>
      <c r="C30" s="11" t="str">
        <f>IF(C18=SUM(C19:C29),"Yes","No")</f>
        <v>Yes</v>
      </c>
      <c r="D30" s="31" t="str">
        <f>IF(D18=SUM(D19:D29),"Yes","No")</f>
        <v>Yes</v>
      </c>
      <c r="E30" s="79" t="str">
        <f t="shared" ref="E30:G30" si="0">IF(E18=SUM(E19:E29),"Yes","No")</f>
        <v>Yes</v>
      </c>
      <c r="F30" s="73" t="str">
        <f>IF(F18=SUM(F19:F29),"Yes","No")</f>
        <v>Yes</v>
      </c>
      <c r="G30" s="79" t="str">
        <f t="shared" si="0"/>
        <v>Yes</v>
      </c>
      <c r="H30" s="710" t="s">
        <v>107</v>
      </c>
    </row>
    <row r="31" spans="1:8" x14ac:dyDescent="0.2">
      <c r="A31" s="132">
        <v>19</v>
      </c>
      <c r="B31" s="136" t="s">
        <v>256</v>
      </c>
      <c r="C31" s="59">
        <v>90</v>
      </c>
      <c r="D31" s="376"/>
      <c r="E31" s="418"/>
      <c r="F31" s="509"/>
      <c r="G31" s="418"/>
    </row>
  </sheetData>
  <sheetProtection algorithmName="SHA-512" hashValue="kS4qfmNmK2RQqM7f4C8zAdfxGjeG15/5dWmHp/AdVnEp+aBDoIV1/OpmPd6WDv7+L2KhfDEhIWNarj+NvHmTkg==" saltValue="JLQJmeCOr4X4c6dILSi8Mw==" spinCount="100000" sheet="1" objects="1" scenarios="1"/>
  <mergeCells count="9">
    <mergeCell ref="A1:G1"/>
    <mergeCell ref="A3:G3"/>
    <mergeCell ref="A6:A7"/>
    <mergeCell ref="B6:B7"/>
    <mergeCell ref="C6:C7"/>
    <mergeCell ref="D6:E6"/>
    <mergeCell ref="F6:G6"/>
    <mergeCell ref="A4:E4"/>
    <mergeCell ref="A5:C5"/>
  </mergeCells>
  <conditionalFormatting sqref="D14:G16">
    <cfRule type="expression" dxfId="0" priority="1">
      <formula>IF(AND(SUM(D$14:D$16)&gt;0,SUM(D$14:D$16)&lt;&gt;1),TRUE,FALSE)</formula>
    </cfRule>
  </conditionalFormatting>
  <conditionalFormatting sqref="D30:G30">
    <cfRule type="cellIs" dxfId="1" priority="2" operator="equal">
      <formula>"No"</formula>
    </cfRule>
  </conditionalFormatting>
  <dataValidations count="11">
    <dataValidation allowBlank="1" showInputMessage="1" showErrorMessage="1" prompt="Answer each question separately by staff discipline." sqref="H6" xr:uid="{00000000-0002-0000-1900-000000000000}"/>
    <dataValidation allowBlank="1" showInputMessage="1" showErrorMessage="1" prompt="If “No” appears on this Line, review and revise the appropriate hours." sqref="H30" xr:uid="{00000000-0002-0000-1900-000001000000}"/>
    <dataValidation allowBlank="1" showInputMessage="1" showErrorMessage="1" prompt="Answer each question separately for staff on the Big Island from staff on all other islands." sqref="H7" xr:uid="{00000000-0002-0000-1900-000002000000}"/>
    <dataValidation allowBlank="1" showErrorMessage="1" prompt="Enter a job category that is considered to be a Behavioral Health Professional._x000a_" sqref="B9:B31" xr:uid="{00000000-0002-0000-1900-000003000000}"/>
    <dataValidation allowBlank="1" showInputMessage="1" showErrorMessage="1" prompt="Do not report time that is redirected to another activity accounted for on another Line; e.g., if a one-hour appointment is cancelled but the nurse is able to spend 45 minutes catching up on recordkeeping, only 15 minutes would be reported on this Line." sqref="H24" xr:uid="{00000000-0002-0000-1900-000004000000}"/>
    <dataValidation allowBlank="1" showInputMessage="1" showErrorMessage="1" prompt="On Lines 15 through 17, report time attributed to other activities not already captured in the activities listed in Lines 7 through 14." sqref="H27:H29" xr:uid="{00000000-0002-0000-1900-000005000000}"/>
    <dataValidation allowBlank="1" showInputMessage="1" showErrorMessage="1" prompt="Examples include staff meetings, filing employer-required paperwork (not related to service delivery), and receiving counseling from  supervisor.  Do not include time spent on training programs." sqref="H26" xr:uid="{00000000-0002-0000-1900-000006000000}"/>
    <dataValidation allowBlank="1" showInputMessage="1" showErrorMessage="1" prompt="Input the number of hours per week that a nurse spends on recordkeeping activities, other than documentation that occurs during the course of service provision.  Examples could include case notes and incident reports." sqref="H25" xr:uid="{00000000-0002-0000-1900-000007000000}"/>
    <dataValidation allowBlank="1" showInputMessage="1" showErrorMessage="1" prompt="This line is automatically calculated by multiplying Line 2 (average number of encounters per week) by Line 3 (average number hours per service encounter)." sqref="H19" xr:uid="{00000000-0002-0000-1900-00000A000000}"/>
    <dataValidation allowBlank="1" showInputMessage="1" showErrorMessage="1" prompt="See p. 6 of the instructions." sqref="H17" xr:uid="{C098A761-CD55-471B-8B08-45F018674A2F}"/>
    <dataValidation allowBlank="1" showInputMessage="1" showErrorMessage="1" prompt="Input the number of hours per week that a nurse is providing other direct care services (for example, services charged to another program)." sqref="H20" xr:uid="{BCC31AB3-5EE8-42CD-9CFB-1FEA6ED311E4}"/>
  </dataValidations>
  <printOptions horizontalCentered="1"/>
  <pageMargins left="0.25" right="0.25"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60"/>
  <dimension ref="A1:M23"/>
  <sheetViews>
    <sheetView showGridLines="0" zoomScaleNormal="100" zoomScaleSheetLayoutView="100" workbookViewId="0">
      <selection activeCell="D9" sqref="D9"/>
    </sheetView>
  </sheetViews>
  <sheetFormatPr defaultColWidth="9.140625" defaultRowHeight="15" x14ac:dyDescent="0.2"/>
  <cols>
    <col min="1" max="1" width="5.7109375" style="3" customWidth="1"/>
    <col min="2" max="2" width="80.7109375" style="1" customWidth="1"/>
    <col min="3" max="5" width="11.28515625" style="3" customWidth="1"/>
    <col min="6" max="6" width="4.7109375" style="1" customWidth="1"/>
    <col min="7" max="12" width="9.140625" style="1"/>
    <col min="13" max="13" width="0" style="1" hidden="1" customWidth="1"/>
    <col min="14" max="16384" width="9.140625" style="1"/>
  </cols>
  <sheetData>
    <row r="1" spans="1:13" s="4" customFormat="1" x14ac:dyDescent="0.2">
      <c r="A1" s="758" t="str">
        <f>IF(ISBLANK('Contact Info &amp; Revenues'!C7),"",'Contact Info &amp; Revenues'!C7)</f>
        <v/>
      </c>
      <c r="B1" s="758"/>
      <c r="C1" s="758"/>
      <c r="D1" s="758"/>
      <c r="E1" s="758"/>
    </row>
    <row r="2" spans="1:13" s="4" customFormat="1" x14ac:dyDescent="0.2">
      <c r="B2" s="3"/>
      <c r="C2" s="3"/>
      <c r="D2" s="3"/>
      <c r="E2" s="3"/>
    </row>
    <row r="3" spans="1:13" s="4" customFormat="1" ht="15.75" x14ac:dyDescent="0.2">
      <c r="A3" s="829" t="s">
        <v>177</v>
      </c>
      <c r="B3" s="829"/>
      <c r="C3" s="829"/>
      <c r="D3" s="829"/>
      <c r="E3" s="829"/>
    </row>
    <row r="4" spans="1:13" s="4" customFormat="1" x14ac:dyDescent="0.2">
      <c r="A4" s="830"/>
      <c r="B4" s="830"/>
      <c r="C4" s="830"/>
      <c r="D4" s="830"/>
      <c r="E4" s="830"/>
    </row>
    <row r="5" spans="1:13" x14ac:dyDescent="0.2">
      <c r="A5" s="831" t="s">
        <v>336</v>
      </c>
      <c r="B5" s="831"/>
      <c r="C5" s="831"/>
      <c r="D5" s="70"/>
      <c r="E5" s="1"/>
    </row>
    <row r="6" spans="1:13" s="2" customFormat="1" ht="30.75" customHeight="1" x14ac:dyDescent="0.2">
      <c r="A6" s="832" t="s">
        <v>3</v>
      </c>
      <c r="B6" s="929" t="s">
        <v>10</v>
      </c>
      <c r="C6" s="892" t="s">
        <v>0</v>
      </c>
      <c r="D6" s="890" t="s">
        <v>104</v>
      </c>
      <c r="E6" s="891"/>
    </row>
    <row r="7" spans="1:13" s="2" customFormat="1" ht="28.5" x14ac:dyDescent="0.2">
      <c r="A7" s="833"/>
      <c r="B7" s="930"/>
      <c r="C7" s="893"/>
      <c r="D7" s="140" t="s">
        <v>113</v>
      </c>
      <c r="E7" s="139" t="s">
        <v>112</v>
      </c>
      <c r="F7" s="708" t="s">
        <v>107</v>
      </c>
    </row>
    <row r="8" spans="1:13" s="2" customFormat="1" x14ac:dyDescent="0.2">
      <c r="A8" s="130"/>
      <c r="B8" s="51" t="s">
        <v>12</v>
      </c>
      <c r="C8" s="52"/>
      <c r="D8" s="52"/>
      <c r="E8" s="81"/>
      <c r="M8" s="2" t="s">
        <v>9</v>
      </c>
    </row>
    <row r="9" spans="1:13" s="2" customFormat="1" x14ac:dyDescent="0.2">
      <c r="A9" s="131">
        <v>1</v>
      </c>
      <c r="B9" s="42" t="s">
        <v>502</v>
      </c>
      <c r="C9" s="6">
        <v>80</v>
      </c>
      <c r="D9" s="377"/>
      <c r="E9" s="413"/>
      <c r="M9" s="2" t="s">
        <v>6</v>
      </c>
    </row>
    <row r="10" spans="1:13" s="2" customFormat="1" x14ac:dyDescent="0.2">
      <c r="A10" s="131">
        <v>2</v>
      </c>
      <c r="B10" s="13" t="s">
        <v>332</v>
      </c>
      <c r="C10" s="6">
        <v>10</v>
      </c>
      <c r="D10" s="377"/>
      <c r="E10" s="413"/>
    </row>
    <row r="11" spans="1:13" s="2" customFormat="1" x14ac:dyDescent="0.2">
      <c r="A11" s="131">
        <v>3</v>
      </c>
      <c r="B11" s="7" t="s">
        <v>246</v>
      </c>
      <c r="C11" s="11">
        <v>3.25</v>
      </c>
      <c r="D11" s="414"/>
      <c r="E11" s="415"/>
    </row>
    <row r="12" spans="1:13" ht="15.75" x14ac:dyDescent="0.2">
      <c r="A12" s="137"/>
      <c r="B12" s="8" t="s">
        <v>323</v>
      </c>
      <c r="C12" s="9"/>
      <c r="D12" s="23"/>
      <c r="E12" s="138"/>
      <c r="F12" s="629" t="s">
        <v>107</v>
      </c>
    </row>
    <row r="13" spans="1:13" x14ac:dyDescent="0.2">
      <c r="A13" s="134">
        <v>4</v>
      </c>
      <c r="B13" s="10" t="s">
        <v>8</v>
      </c>
      <c r="C13" s="12">
        <v>38</v>
      </c>
      <c r="D13" s="414"/>
      <c r="E13" s="415"/>
    </row>
    <row r="14" spans="1:13" ht="15.75" x14ac:dyDescent="0.2">
      <c r="A14" s="131">
        <v>5</v>
      </c>
      <c r="B14" s="16" t="s">
        <v>69</v>
      </c>
      <c r="C14" s="11">
        <f>IF(AND(C10&gt;0,C11&gt;0),C10*C11,"")</f>
        <v>32.5</v>
      </c>
      <c r="D14" s="278" t="str">
        <f>IF(AND(D10&gt;0,D11&gt;0),D10*D11,"")</f>
        <v/>
      </c>
      <c r="E14" s="276" t="str">
        <f>IF(AND(E10&gt;0,E11&gt;0),E10*E11,"")</f>
        <v/>
      </c>
      <c r="F14" s="629" t="s">
        <v>107</v>
      </c>
    </row>
    <row r="15" spans="1:13" ht="15.75" x14ac:dyDescent="0.2">
      <c r="A15" s="131">
        <v>6</v>
      </c>
      <c r="B15" s="16" t="s">
        <v>61</v>
      </c>
      <c r="C15" s="11">
        <v>2</v>
      </c>
      <c r="D15" s="422"/>
      <c r="E15" s="505"/>
      <c r="F15" s="427" t="s">
        <v>107</v>
      </c>
    </row>
    <row r="16" spans="1:13" x14ac:dyDescent="0.2">
      <c r="A16" s="134">
        <v>7</v>
      </c>
      <c r="B16" s="16" t="s">
        <v>95</v>
      </c>
      <c r="C16" s="11">
        <v>3</v>
      </c>
      <c r="D16" s="422"/>
      <c r="E16" s="505"/>
    </row>
    <row r="17" spans="1:6" ht="15.75" x14ac:dyDescent="0.2">
      <c r="A17" s="131">
        <v>8</v>
      </c>
      <c r="B17" s="17" t="s">
        <v>7</v>
      </c>
      <c r="C17" s="11">
        <v>0.5</v>
      </c>
      <c r="D17" s="422"/>
      <c r="E17" s="505"/>
      <c r="F17" s="427" t="s">
        <v>107</v>
      </c>
    </row>
    <row r="18" spans="1:6" ht="15.75" x14ac:dyDescent="0.2">
      <c r="A18" s="131">
        <v>9</v>
      </c>
      <c r="B18" s="17" t="s">
        <v>59</v>
      </c>
      <c r="C18" s="63">
        <v>0</v>
      </c>
      <c r="D18" s="414"/>
      <c r="E18" s="415"/>
      <c r="F18" s="629" t="s">
        <v>107</v>
      </c>
    </row>
    <row r="19" spans="1:6" ht="15.75" x14ac:dyDescent="0.2">
      <c r="A19" s="131">
        <v>10</v>
      </c>
      <c r="B19" s="420" t="s">
        <v>39</v>
      </c>
      <c r="C19" s="11">
        <v>0</v>
      </c>
      <c r="D19" s="422"/>
      <c r="E19" s="505"/>
      <c r="F19" s="629" t="s">
        <v>107</v>
      </c>
    </row>
    <row r="20" spans="1:6" ht="15.75" x14ac:dyDescent="0.2">
      <c r="A20" s="134">
        <v>11</v>
      </c>
      <c r="B20" s="420" t="s">
        <v>39</v>
      </c>
      <c r="C20" s="11">
        <v>0</v>
      </c>
      <c r="D20" s="422"/>
      <c r="E20" s="505"/>
      <c r="F20" s="629" t="s">
        <v>107</v>
      </c>
    </row>
    <row r="21" spans="1:6" ht="15.75" x14ac:dyDescent="0.2">
      <c r="A21" s="131">
        <v>12</v>
      </c>
      <c r="B21" s="420" t="s">
        <v>39</v>
      </c>
      <c r="C21" s="11">
        <v>0</v>
      </c>
      <c r="D21" s="422"/>
      <c r="E21" s="505"/>
      <c r="F21" s="629" t="s">
        <v>107</v>
      </c>
    </row>
    <row r="22" spans="1:6" ht="15.75" x14ac:dyDescent="0.2">
      <c r="A22" s="131">
        <v>13</v>
      </c>
      <c r="B22" s="13" t="s">
        <v>132</v>
      </c>
      <c r="C22" s="11" t="str">
        <f>IF(C13=SUM(C14:C21),"Yes","No")</f>
        <v>Yes</v>
      </c>
      <c r="D22" s="31" t="str">
        <f t="shared" ref="D22:E22" si="0">IF(D13=SUM(D14:D21),"Yes","No")</f>
        <v>Yes</v>
      </c>
      <c r="E22" s="79" t="str">
        <f t="shared" si="0"/>
        <v>Yes</v>
      </c>
      <c r="F22" s="710" t="s">
        <v>107</v>
      </c>
    </row>
    <row r="23" spans="1:6" x14ac:dyDescent="0.2">
      <c r="A23" s="132">
        <v>14</v>
      </c>
      <c r="B23" s="136" t="s">
        <v>324</v>
      </c>
      <c r="C23" s="59">
        <v>90</v>
      </c>
      <c r="D23" s="376"/>
      <c r="E23" s="418"/>
    </row>
  </sheetData>
  <sheetProtection algorithmName="SHA-512" hashValue="2/85VBziVbaK2F4Gu+SaHiaTZ/TZNQREQydMoSdhFDdSi4Di7+VIFBQnma9lSnZqmELRpj7bUBSZ7IPyy/bJgA==" saltValue="JHYe3rqNvb6RNVAsWtparA==" spinCount="100000" sheet="1" objects="1" scenarios="1"/>
  <mergeCells count="8">
    <mergeCell ref="A1:E1"/>
    <mergeCell ref="A6:A7"/>
    <mergeCell ref="B6:B7"/>
    <mergeCell ref="C6:C7"/>
    <mergeCell ref="D6:E6"/>
    <mergeCell ref="A3:E3"/>
    <mergeCell ref="A4:E4"/>
    <mergeCell ref="A5:C5"/>
  </mergeCells>
  <conditionalFormatting sqref="D22:E22">
    <cfRule type="cellIs" dxfId="3" priority="1" operator="equal">
      <formula>"No"</formula>
    </cfRule>
  </conditionalFormatting>
  <dataValidations count="9">
    <dataValidation allowBlank="1" showInputMessage="1" showErrorMessage="1" prompt="Answer each question separately for staff on the Big Island from staff on all other islands." sqref="F7" xr:uid="{00000000-0002-0000-1A00-000000000000}"/>
    <dataValidation allowBlank="1" showInputMessage="1" showErrorMessage="1" prompt="If “No” appears on this Line, review and revise the appropriate hours." sqref="F22" xr:uid="{00000000-0002-0000-1A00-000001000000}"/>
    <dataValidation allowBlank="1" showErrorMessage="1" prompt="Enter a job category that is considered to be a Behavioral Health Professional._x000a_" sqref="B9:B23" xr:uid="{00000000-0002-0000-1A00-000002000000}"/>
    <dataValidation allowBlank="1" showInputMessage="1" showErrorMessage="1" prompt="Do not report time that is redirected to another activity accounted for on another Line; e.g., if a one-hour appointment is cancelled but the DSP is able to spend 45 minutes catching up on recordkeeping, only 15 minutes would be reported on this Line." sqref="F18" xr:uid="{00000000-0002-0000-1A00-000003000000}"/>
    <dataValidation allowBlank="1" showInputMessage="1" showErrorMessage="1" prompt="On Lines 10 through 12, report time attributed to other activities not already captured in the activities listed in Lines 5 through 9." sqref="F19:F21" xr:uid="{00000000-0002-0000-1A00-000004000000}"/>
    <dataValidation allowBlank="1" showInputMessage="1" showErrorMessage="1" prompt="This line is automatically calculated by multiplying Line 2 (average number of participant visits per week per DSP) by Line 3 (average visit length in hours)." sqref="F14" xr:uid="{00000000-0002-0000-1A00-000005000000}"/>
    <dataValidation allowBlank="1" showInputMessage="1" showErrorMessage="1" prompt="Examples include staff meetings, filing employer-required paperwork (not related to service delivery), and receiving counseling from  supervisor.  Do not include time spent on training programs." sqref="F17" xr:uid="{00000000-0002-0000-1A00-000006000000}"/>
    <dataValidation allowBlank="1" showInputMessage="1" showErrorMessage="1" prompt="Input the number of hours per week that a direct care worker is providing other direct care services." sqref="F15" xr:uid="{00000000-0002-0000-1A00-000008000000}"/>
    <dataValidation allowBlank="1" showInputMessage="1" showErrorMessage="1" prompt="See p. 6 of the instructions." sqref="F12" xr:uid="{3B91C3E8-99AE-44AB-9BF8-E084DC4A2D93}"/>
  </dataValidations>
  <printOptions horizontalCentered="1"/>
  <pageMargins left="0.25" right="0.25"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H18"/>
  <sheetViews>
    <sheetView zoomScaleNormal="100" zoomScaleSheetLayoutView="90" workbookViewId="0">
      <selection activeCell="C7" sqref="C7:E7"/>
    </sheetView>
  </sheetViews>
  <sheetFormatPr defaultColWidth="9.140625" defaultRowHeight="15" x14ac:dyDescent="0.2"/>
  <cols>
    <col min="1" max="1" width="5.28515625" style="43" bestFit="1" customWidth="1"/>
    <col min="2" max="2" width="59" style="43" customWidth="1"/>
    <col min="3" max="5" width="22.7109375" style="43" customWidth="1"/>
    <col min="6" max="16384" width="9.140625" style="43"/>
  </cols>
  <sheetData>
    <row r="1" spans="1:34" x14ac:dyDescent="0.2">
      <c r="A1" s="731" t="str">
        <f>IF(ISBLANK(C7), "", C7)</f>
        <v/>
      </c>
      <c r="B1" s="731"/>
      <c r="C1" s="731"/>
      <c r="D1" s="731"/>
      <c r="E1" s="731"/>
      <c r="AH1" s="166">
        <v>43921</v>
      </c>
    </row>
    <row r="3" spans="1:34" ht="15.75" x14ac:dyDescent="0.2">
      <c r="A3" s="732" t="s">
        <v>168</v>
      </c>
      <c r="B3" s="732"/>
      <c r="C3" s="732"/>
      <c r="D3" s="732"/>
      <c r="E3" s="732"/>
    </row>
    <row r="5" spans="1:34" x14ac:dyDescent="0.2">
      <c r="A5" s="88" t="s">
        <v>3</v>
      </c>
      <c r="B5" s="97" t="s">
        <v>10</v>
      </c>
      <c r="C5" s="741" t="s">
        <v>65</v>
      </c>
      <c r="D5" s="741"/>
      <c r="E5" s="742"/>
    </row>
    <row r="6" spans="1:34" x14ac:dyDescent="0.2">
      <c r="A6" s="92"/>
      <c r="B6" s="743" t="s">
        <v>133</v>
      </c>
      <c r="C6" s="743"/>
      <c r="D6" s="743"/>
      <c r="E6" s="744"/>
    </row>
    <row r="7" spans="1:34" x14ac:dyDescent="0.2">
      <c r="A7" s="90">
        <v>1</v>
      </c>
      <c r="B7" s="91" t="s">
        <v>235</v>
      </c>
      <c r="C7" s="735"/>
      <c r="D7" s="735"/>
      <c r="E7" s="736"/>
    </row>
    <row r="8" spans="1:34" ht="15.75" x14ac:dyDescent="0.2">
      <c r="A8" s="85">
        <f>A7+1</f>
        <v>2</v>
      </c>
      <c r="B8" s="74" t="s">
        <v>276</v>
      </c>
      <c r="C8" s="368"/>
      <c r="D8" s="368"/>
      <c r="E8" s="369"/>
    </row>
    <row r="9" spans="1:34" ht="15.75" x14ac:dyDescent="0.2">
      <c r="A9" s="85">
        <f t="shared" ref="A9:A12" si="0">A8+1</f>
        <v>3</v>
      </c>
      <c r="B9" s="281" t="s">
        <v>275</v>
      </c>
      <c r="C9" s="737"/>
      <c r="D9" s="738"/>
      <c r="E9" s="214"/>
    </row>
    <row r="10" spans="1:34" x14ac:dyDescent="0.2">
      <c r="A10" s="85">
        <f t="shared" si="0"/>
        <v>4</v>
      </c>
      <c r="B10" s="84" t="s">
        <v>277</v>
      </c>
      <c r="C10" s="738"/>
      <c r="D10" s="747"/>
      <c r="E10" s="214"/>
    </row>
    <row r="11" spans="1:34" x14ac:dyDescent="0.2">
      <c r="A11" s="85">
        <f t="shared" si="0"/>
        <v>5</v>
      </c>
      <c r="B11" s="84" t="s">
        <v>278</v>
      </c>
      <c r="C11" s="739"/>
      <c r="D11" s="740"/>
      <c r="E11" s="236"/>
    </row>
    <row r="12" spans="1:34" x14ac:dyDescent="0.2">
      <c r="A12" s="85">
        <f t="shared" si="0"/>
        <v>6</v>
      </c>
      <c r="B12" s="84" t="s">
        <v>279</v>
      </c>
      <c r="C12" s="745"/>
      <c r="D12" s="746"/>
      <c r="E12" s="237"/>
    </row>
    <row r="13" spans="1:34" ht="15.75" x14ac:dyDescent="0.2">
      <c r="A13" s="89"/>
      <c r="B13" s="733" t="s">
        <v>490</v>
      </c>
      <c r="C13" s="733"/>
      <c r="D13" s="733"/>
      <c r="E13" s="734"/>
    </row>
    <row r="14" spans="1:34" ht="15.75" x14ac:dyDescent="0.2">
      <c r="A14" s="85">
        <f>A12+1</f>
        <v>7</v>
      </c>
      <c r="B14" s="282" t="s">
        <v>280</v>
      </c>
      <c r="C14" s="366"/>
      <c r="D14" s="93"/>
      <c r="E14" s="94"/>
    </row>
    <row r="15" spans="1:34" ht="30.75" x14ac:dyDescent="0.2">
      <c r="A15" s="85">
        <f>A14+1</f>
        <v>8</v>
      </c>
      <c r="B15" s="557" t="s">
        <v>458</v>
      </c>
      <c r="C15" s="367"/>
      <c r="D15" s="93"/>
      <c r="E15" s="94"/>
    </row>
    <row r="16" spans="1:34" ht="15.75" x14ac:dyDescent="0.2">
      <c r="A16" s="85">
        <f>A15+1</f>
        <v>9</v>
      </c>
      <c r="B16" s="283" t="s">
        <v>281</v>
      </c>
      <c r="C16" s="367"/>
      <c r="D16" s="93"/>
      <c r="E16" s="94"/>
    </row>
    <row r="17" spans="1:5" ht="15.75" x14ac:dyDescent="0.2">
      <c r="A17" s="85">
        <f>A16+1</f>
        <v>10</v>
      </c>
      <c r="B17" s="283" t="s">
        <v>282</v>
      </c>
      <c r="C17" s="367"/>
      <c r="D17" s="93"/>
      <c r="E17" s="94"/>
    </row>
    <row r="18" spans="1:5" ht="15.75" x14ac:dyDescent="0.2">
      <c r="A18" s="86">
        <f>A17+1</f>
        <v>11</v>
      </c>
      <c r="B18" s="284" t="s">
        <v>283</v>
      </c>
      <c r="C18" s="87">
        <f>SUM(C15:C17)</f>
        <v>0</v>
      </c>
      <c r="D18" s="95"/>
      <c r="E18" s="96"/>
    </row>
  </sheetData>
  <sheetProtection algorithmName="SHA-512" hashValue="Os46NQtOgDydXG9CWFKUZjmIMEuJjnX6pltlA9rj6uPB1Ot9rn6S3XIEUXLsC6X2pi3NKXklJnlbnAm0vUwrYA==" saltValue="aFZErXm8NfPp3IIQkHsGoQ==" spinCount="100000" sheet="1" objects="1" scenarios="1"/>
  <mergeCells count="10">
    <mergeCell ref="A1:E1"/>
    <mergeCell ref="A3:E3"/>
    <mergeCell ref="B13:E13"/>
    <mergeCell ref="C7:E7"/>
    <mergeCell ref="C9:D9"/>
    <mergeCell ref="C11:D11"/>
    <mergeCell ref="C5:E5"/>
    <mergeCell ref="B6:E6"/>
    <mergeCell ref="C12:D12"/>
    <mergeCell ref="C10:D10"/>
  </mergeCells>
  <dataValidations count="8">
    <dataValidation allowBlank="1" showInputMessage="1" showErrorMessage="1" prompt="Report the provider ID number or numbers used by your organization to bill for I/DD services." sqref="B8" xr:uid="{00000000-0002-0000-0200-000005000000}"/>
    <dataValidation allowBlank="1" showInputMessage="1" showErrorMessage="1" prompt="Report waiver payments as well as other revenues that support your agency's I/DD programs such as local government funds, private payments, and donations. All revenues supporting room and board should be excluded and reported on Line 9.  " sqref="B15" xr:uid="{00000000-0002-0000-0200-000007000000}"/>
    <dataValidation allowBlank="1" showInputMessage="1" showErrorMessage="1" prompt="Report the name of the person responsible for the information submitted in the survey and to whom any questions can be addressed. In Lines 4 through 6, report the individual's job title, phone number, and email address." sqref="B9" xr:uid="{8D9F2FE4-5E68-4C80-86E5-A59FE7DD8FF4}"/>
    <dataValidation allowBlank="1" showInputMessage="1" showErrorMessage="1" prompt="Financial data reported in the survey should reflect the agency's most recently completed fiscal year. " sqref="B14" xr:uid="{7EBAC6BB-83BE-44CF-B795-0904D23B37EB}"/>
    <dataValidation allowBlank="1" showInputMessage="1" showErrorMessage="1" prompt="Report income received on behalf of individuals, such as SSI/SSDI, state supplements, and other revenue sources used to support room and board expenses for participants." sqref="B16" xr:uid="{2550366B-87DD-4132-BD77-151EA87C0763}"/>
    <dataValidation allowBlank="1" showInputMessage="1" showErrorMessage="1" prompt="Report all revenues associated with all non-I/DD services and programs operated by your agency. Include revenues from all sources, such as state, federal, and local payments; grants; donations; etc." sqref="B17" xr:uid="{2A383D00-24B2-470B-BFD6-B0C8EFE83494}"/>
    <dataValidation allowBlank="1" showInputMessage="1" showErrorMessage="1" prompt="This Line will sum the amounts reported on Lines 8 through 10 to calculate total agency revenue for the reported fiscal year." sqref="B18" xr:uid="{56FA55FA-2BA4-4612-B83B-C640E79857D1}"/>
    <dataValidation allowBlank="1" showInputMessage="1" showErrorMessage="1" prompt="Report revenues from the agency's most recently completed fiscal year." sqref="B13:E13" xr:uid="{FF77576F-C0DE-45A4-825A-E6D3AB793DB4}"/>
  </dataValidations>
  <printOptions horizontalCentered="1"/>
  <pageMargins left="0.25" right="0.25"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59"/>
  <sheetViews>
    <sheetView zoomScaleNormal="100" zoomScaleSheetLayoutView="90" workbookViewId="0">
      <selection activeCell="B11" sqref="B11"/>
    </sheetView>
  </sheetViews>
  <sheetFormatPr defaultColWidth="6.7109375" defaultRowHeight="15" x14ac:dyDescent="0.2"/>
  <cols>
    <col min="1" max="1" width="5.7109375" style="57" customWidth="1"/>
    <col min="2" max="2" width="21.7109375" style="43" customWidth="1"/>
    <col min="3" max="3" width="6.7109375" style="58" customWidth="1"/>
    <col min="4" max="4" width="12.7109375" style="44" customWidth="1"/>
    <col min="5" max="10" width="8.7109375" style="285" customWidth="1"/>
    <col min="11" max="11" width="7.7109375" style="285" customWidth="1"/>
    <col min="12" max="17" width="7.140625" style="292" customWidth="1"/>
    <col min="18" max="18" width="9.140625" style="408" customWidth="1"/>
    <col min="19" max="257" width="9.140625" style="43" customWidth="1"/>
    <col min="258" max="258" width="4.7109375" style="43" customWidth="1"/>
    <col min="259" max="259" width="24.7109375" style="43" customWidth="1"/>
    <col min="260" max="16384" width="6.7109375" style="43"/>
  </cols>
  <sheetData>
    <row r="1" spans="1:18" x14ac:dyDescent="0.2">
      <c r="A1" s="758" t="str">
        <f>IF(ISBLANK('Contact Info &amp; Revenues'!C7),"",'Contact Info &amp; Revenues'!C7)</f>
        <v/>
      </c>
      <c r="B1" s="758"/>
      <c r="C1" s="758"/>
      <c r="D1" s="758"/>
      <c r="E1" s="758"/>
      <c r="F1" s="758"/>
      <c r="G1" s="758"/>
      <c r="H1" s="758"/>
      <c r="I1" s="758"/>
      <c r="J1" s="758"/>
      <c r="K1" s="758"/>
      <c r="L1" s="758"/>
      <c r="M1" s="758"/>
      <c r="N1" s="758"/>
      <c r="O1" s="758"/>
      <c r="P1" s="758"/>
      <c r="Q1" s="758"/>
    </row>
    <row r="2" spans="1:18" s="290" customFormat="1" ht="9" customHeight="1" x14ac:dyDescent="0.2">
      <c r="A2" s="289"/>
      <c r="C2" s="291"/>
      <c r="D2" s="285"/>
      <c r="E2" s="285"/>
      <c r="F2" s="285"/>
      <c r="G2" s="285"/>
      <c r="H2" s="285"/>
      <c r="I2" s="285"/>
      <c r="J2" s="285"/>
      <c r="K2" s="285"/>
      <c r="L2" s="292"/>
      <c r="M2" s="292"/>
      <c r="N2" s="292"/>
      <c r="O2" s="292"/>
      <c r="P2" s="292"/>
      <c r="Q2" s="292"/>
      <c r="R2" s="304"/>
    </row>
    <row r="3" spans="1:18" s="290" customFormat="1" x14ac:dyDescent="0.2">
      <c r="A3" s="770" t="s">
        <v>405</v>
      </c>
      <c r="B3" s="770"/>
      <c r="C3" s="770"/>
      <c r="D3" s="770"/>
      <c r="E3" s="770"/>
      <c r="F3" s="770"/>
      <c r="G3" s="770"/>
      <c r="H3" s="770"/>
      <c r="I3" s="770"/>
      <c r="J3" s="770"/>
      <c r="K3" s="770"/>
      <c r="L3" s="770"/>
      <c r="M3" s="770"/>
      <c r="N3" s="770"/>
      <c r="O3" s="770"/>
      <c r="P3" s="770"/>
      <c r="Q3" s="770"/>
      <c r="R3" s="304"/>
    </row>
    <row r="4" spans="1:18" s="290" customFormat="1" ht="9" customHeight="1" x14ac:dyDescent="0.2">
      <c r="A4" s="293"/>
      <c r="B4" s="294"/>
      <c r="C4" s="294"/>
      <c r="D4" s="294"/>
      <c r="E4" s="294"/>
      <c r="F4" s="294"/>
      <c r="G4" s="294"/>
      <c r="H4" s="294"/>
      <c r="I4" s="294"/>
      <c r="J4" s="294"/>
      <c r="K4" s="294"/>
      <c r="L4" s="294"/>
      <c r="M4" s="295"/>
      <c r="N4" s="295"/>
      <c r="O4" s="295"/>
      <c r="P4" s="295"/>
      <c r="Q4" s="295"/>
      <c r="R4" s="304"/>
    </row>
    <row r="5" spans="1:18" s="290" customFormat="1" x14ac:dyDescent="0.2">
      <c r="A5" s="296" t="s">
        <v>460</v>
      </c>
      <c r="B5" s="286"/>
      <c r="C5" s="286"/>
      <c r="D5" s="286"/>
      <c r="E5" s="286"/>
      <c r="F5" s="286"/>
      <c r="G5" s="286"/>
      <c r="H5" s="286"/>
      <c r="I5" s="286"/>
      <c r="J5" s="286"/>
      <c r="K5" s="286"/>
      <c r="L5" s="286"/>
      <c r="M5" s="286"/>
      <c r="N5" s="286"/>
      <c r="O5" s="286"/>
      <c r="P5" s="286"/>
      <c r="Q5" s="286"/>
      <c r="R5" s="304"/>
    </row>
    <row r="6" spans="1:18" s="290" customFormat="1" x14ac:dyDescent="0.2">
      <c r="A6" s="296" t="s">
        <v>290</v>
      </c>
      <c r="B6" s="286"/>
      <c r="C6" s="286"/>
      <c r="D6" s="286"/>
      <c r="E6" s="286"/>
      <c r="F6" s="286"/>
      <c r="G6" s="286"/>
      <c r="H6" s="286"/>
      <c r="I6" s="286"/>
      <c r="J6" s="286"/>
      <c r="K6" s="286"/>
      <c r="L6" s="286"/>
      <c r="M6" s="286"/>
      <c r="N6" s="286"/>
      <c r="O6" s="286"/>
      <c r="P6" s="286"/>
      <c r="Q6" s="286"/>
      <c r="R6" s="304"/>
    </row>
    <row r="7" spans="1:18" ht="15" customHeight="1" x14ac:dyDescent="0.3">
      <c r="A7" s="755" t="s">
        <v>3</v>
      </c>
      <c r="B7" s="759" t="s">
        <v>407</v>
      </c>
      <c r="C7" s="762" t="s">
        <v>284</v>
      </c>
      <c r="D7" s="765" t="s">
        <v>408</v>
      </c>
      <c r="E7" s="750" t="s">
        <v>406</v>
      </c>
      <c r="F7" s="751"/>
      <c r="G7" s="751"/>
      <c r="H7" s="751"/>
      <c r="I7" s="751"/>
      <c r="J7" s="751"/>
      <c r="K7" s="752"/>
      <c r="L7" s="771" t="s">
        <v>291</v>
      </c>
      <c r="M7" s="772"/>
      <c r="N7" s="772"/>
      <c r="O7" s="772"/>
      <c r="P7" s="772"/>
      <c r="Q7" s="773"/>
    </row>
    <row r="8" spans="1:18" ht="15" customHeight="1" x14ac:dyDescent="0.2">
      <c r="A8" s="756"/>
      <c r="B8" s="760"/>
      <c r="C8" s="763"/>
      <c r="D8" s="766"/>
      <c r="E8" s="753" t="s">
        <v>285</v>
      </c>
      <c r="F8" s="753" t="s">
        <v>286</v>
      </c>
      <c r="G8" s="753" t="s">
        <v>509</v>
      </c>
      <c r="H8" s="753" t="s">
        <v>287</v>
      </c>
      <c r="I8" s="753" t="s">
        <v>288</v>
      </c>
      <c r="J8" s="753" t="s">
        <v>289</v>
      </c>
      <c r="K8" s="748" t="s">
        <v>294</v>
      </c>
      <c r="L8" s="768" t="s">
        <v>459</v>
      </c>
      <c r="M8" s="768"/>
      <c r="N8" s="769"/>
      <c r="O8" s="774" t="s">
        <v>134</v>
      </c>
      <c r="P8" s="768"/>
      <c r="Q8" s="775"/>
    </row>
    <row r="9" spans="1:18" ht="93" customHeight="1" x14ac:dyDescent="0.2">
      <c r="A9" s="757"/>
      <c r="B9" s="761"/>
      <c r="C9" s="764"/>
      <c r="D9" s="767"/>
      <c r="E9" s="754"/>
      <c r="F9" s="754"/>
      <c r="G9" s="754"/>
      <c r="H9" s="754"/>
      <c r="I9" s="754"/>
      <c r="J9" s="754"/>
      <c r="K9" s="749"/>
      <c r="L9" s="297" t="s">
        <v>292</v>
      </c>
      <c r="M9" s="298" t="s">
        <v>18</v>
      </c>
      <c r="N9" s="299" t="s">
        <v>293</v>
      </c>
      <c r="O9" s="297" t="s">
        <v>292</v>
      </c>
      <c r="P9" s="298" t="s">
        <v>18</v>
      </c>
      <c r="Q9" s="300" t="s">
        <v>293</v>
      </c>
    </row>
    <row r="10" spans="1:18" x14ac:dyDescent="0.2">
      <c r="A10" s="171" t="s">
        <v>5</v>
      </c>
      <c r="B10" s="172" t="s">
        <v>20</v>
      </c>
      <c r="C10" s="173">
        <v>1</v>
      </c>
      <c r="D10" s="174">
        <v>75000</v>
      </c>
      <c r="E10" s="287">
        <v>5738</v>
      </c>
      <c r="F10" s="287">
        <v>394</v>
      </c>
      <c r="G10" s="287">
        <v>1500</v>
      </c>
      <c r="H10" s="287">
        <v>6000</v>
      </c>
      <c r="I10" s="287">
        <v>400</v>
      </c>
      <c r="J10" s="287">
        <v>2250</v>
      </c>
      <c r="K10" s="288">
        <v>150</v>
      </c>
      <c r="L10" s="301">
        <v>0.6</v>
      </c>
      <c r="M10" s="301">
        <v>0</v>
      </c>
      <c r="N10" s="301">
        <v>0</v>
      </c>
      <c r="O10" s="302">
        <v>0.4</v>
      </c>
      <c r="P10" s="302">
        <v>0</v>
      </c>
      <c r="Q10" s="303">
        <v>0</v>
      </c>
    </row>
    <row r="11" spans="1:18" x14ac:dyDescent="0.2">
      <c r="A11" s="98">
        <v>1</v>
      </c>
      <c r="B11" s="357"/>
      <c r="C11" s="358"/>
      <c r="D11" s="359"/>
      <c r="E11" s="360"/>
      <c r="F11" s="360"/>
      <c r="G11" s="360"/>
      <c r="H11" s="360"/>
      <c r="I11" s="360"/>
      <c r="J11" s="360"/>
      <c r="K11" s="360"/>
      <c r="L11" s="318"/>
      <c r="M11" s="318"/>
      <c r="N11" s="318"/>
      <c r="O11" s="325"/>
      <c r="P11" s="325"/>
      <c r="Q11" s="320"/>
      <c r="R11" s="408" t="str">
        <f t="shared" ref="R11:R42" si="0">IF(AND(SUM(D11:D11)&gt;0,SUM(L11:Q11)=0),"Error: Time has not been allocated",IF(AND(SUM(D11:D11)&gt;0,SUM(L11:Q11)&lt;&gt;0,SUM(L11:Q11)&lt;&gt;1),"Error: Allocation of time does not equal 100%",""))</f>
        <v/>
      </c>
    </row>
    <row r="12" spans="1:18" x14ac:dyDescent="0.2">
      <c r="A12" s="99">
        <v>2</v>
      </c>
      <c r="B12" s="357"/>
      <c r="C12" s="358"/>
      <c r="D12" s="359"/>
      <c r="E12" s="360"/>
      <c r="F12" s="360"/>
      <c r="G12" s="360"/>
      <c r="H12" s="360"/>
      <c r="I12" s="360"/>
      <c r="J12" s="360"/>
      <c r="K12" s="360"/>
      <c r="L12" s="318"/>
      <c r="M12" s="318"/>
      <c r="N12" s="318"/>
      <c r="O12" s="325"/>
      <c r="P12" s="325"/>
      <c r="Q12" s="320"/>
      <c r="R12" s="408" t="str">
        <f t="shared" si="0"/>
        <v/>
      </c>
    </row>
    <row r="13" spans="1:18" x14ac:dyDescent="0.2">
      <c r="A13" s="99">
        <v>3</v>
      </c>
      <c r="B13" s="357"/>
      <c r="C13" s="358"/>
      <c r="D13" s="359"/>
      <c r="E13" s="360"/>
      <c r="F13" s="360"/>
      <c r="G13" s="360"/>
      <c r="H13" s="360"/>
      <c r="I13" s="360"/>
      <c r="J13" s="360"/>
      <c r="K13" s="360"/>
      <c r="L13" s="318"/>
      <c r="M13" s="318"/>
      <c r="N13" s="318"/>
      <c r="O13" s="325"/>
      <c r="P13" s="325"/>
      <c r="Q13" s="320"/>
      <c r="R13" s="408" t="str">
        <f t="shared" si="0"/>
        <v/>
      </c>
    </row>
    <row r="14" spans="1:18" x14ac:dyDescent="0.2">
      <c r="A14" s="99">
        <v>4</v>
      </c>
      <c r="B14" s="357"/>
      <c r="C14" s="358"/>
      <c r="D14" s="359"/>
      <c r="E14" s="360"/>
      <c r="F14" s="360"/>
      <c r="G14" s="360"/>
      <c r="H14" s="360"/>
      <c r="I14" s="360"/>
      <c r="J14" s="360"/>
      <c r="K14" s="360"/>
      <c r="L14" s="318"/>
      <c r="M14" s="318"/>
      <c r="N14" s="318"/>
      <c r="O14" s="325"/>
      <c r="P14" s="325"/>
      <c r="Q14" s="320"/>
      <c r="R14" s="408" t="str">
        <f t="shared" si="0"/>
        <v/>
      </c>
    </row>
    <row r="15" spans="1:18" x14ac:dyDescent="0.2">
      <c r="A15" s="99">
        <v>5</v>
      </c>
      <c r="B15" s="357"/>
      <c r="C15" s="358"/>
      <c r="D15" s="359"/>
      <c r="E15" s="360"/>
      <c r="F15" s="360"/>
      <c r="G15" s="360"/>
      <c r="H15" s="360"/>
      <c r="I15" s="360"/>
      <c r="J15" s="360"/>
      <c r="K15" s="360"/>
      <c r="L15" s="318"/>
      <c r="M15" s="318"/>
      <c r="N15" s="318"/>
      <c r="O15" s="325"/>
      <c r="P15" s="325"/>
      <c r="Q15" s="320"/>
      <c r="R15" s="408" t="str">
        <f t="shared" si="0"/>
        <v/>
      </c>
    </row>
    <row r="16" spans="1:18" x14ac:dyDescent="0.2">
      <c r="A16" s="99">
        <v>6</v>
      </c>
      <c r="B16" s="357"/>
      <c r="C16" s="358"/>
      <c r="D16" s="359"/>
      <c r="E16" s="360"/>
      <c r="F16" s="360"/>
      <c r="G16" s="360"/>
      <c r="H16" s="360"/>
      <c r="I16" s="360"/>
      <c r="J16" s="360"/>
      <c r="K16" s="360"/>
      <c r="L16" s="318"/>
      <c r="M16" s="318"/>
      <c r="N16" s="318"/>
      <c r="O16" s="325"/>
      <c r="P16" s="325"/>
      <c r="Q16" s="320"/>
      <c r="R16" s="408" t="str">
        <f t="shared" si="0"/>
        <v/>
      </c>
    </row>
    <row r="17" spans="1:18" x14ac:dyDescent="0.2">
      <c r="A17" s="99">
        <v>7</v>
      </c>
      <c r="B17" s="357"/>
      <c r="C17" s="358"/>
      <c r="D17" s="359"/>
      <c r="E17" s="360"/>
      <c r="F17" s="360"/>
      <c r="G17" s="360"/>
      <c r="H17" s="360"/>
      <c r="I17" s="360"/>
      <c r="J17" s="360"/>
      <c r="K17" s="360"/>
      <c r="L17" s="318"/>
      <c r="M17" s="318"/>
      <c r="N17" s="318"/>
      <c r="O17" s="325"/>
      <c r="P17" s="325"/>
      <c r="Q17" s="320"/>
      <c r="R17" s="408" t="str">
        <f t="shared" si="0"/>
        <v/>
      </c>
    </row>
    <row r="18" spans="1:18" x14ac:dyDescent="0.2">
      <c r="A18" s="99">
        <v>8</v>
      </c>
      <c r="B18" s="357"/>
      <c r="C18" s="358"/>
      <c r="D18" s="359"/>
      <c r="E18" s="360"/>
      <c r="F18" s="360"/>
      <c r="G18" s="360"/>
      <c r="H18" s="360"/>
      <c r="I18" s="360"/>
      <c r="J18" s="360"/>
      <c r="K18" s="360"/>
      <c r="L18" s="318"/>
      <c r="M18" s="318"/>
      <c r="N18" s="318"/>
      <c r="O18" s="325"/>
      <c r="P18" s="325"/>
      <c r="Q18" s="320"/>
      <c r="R18" s="408" t="str">
        <f t="shared" si="0"/>
        <v/>
      </c>
    </row>
    <row r="19" spans="1:18" x14ac:dyDescent="0.2">
      <c r="A19" s="99">
        <v>9</v>
      </c>
      <c r="B19" s="357"/>
      <c r="C19" s="358"/>
      <c r="D19" s="359"/>
      <c r="E19" s="360"/>
      <c r="F19" s="360"/>
      <c r="G19" s="360"/>
      <c r="H19" s="360"/>
      <c r="I19" s="360"/>
      <c r="J19" s="360"/>
      <c r="K19" s="360"/>
      <c r="L19" s="318"/>
      <c r="M19" s="318"/>
      <c r="N19" s="318"/>
      <c r="O19" s="325"/>
      <c r="P19" s="325"/>
      <c r="Q19" s="320"/>
      <c r="R19" s="408" t="str">
        <f t="shared" si="0"/>
        <v/>
      </c>
    </row>
    <row r="20" spans="1:18" x14ac:dyDescent="0.2">
      <c r="A20" s="99">
        <v>10</v>
      </c>
      <c r="B20" s="357"/>
      <c r="C20" s="358"/>
      <c r="D20" s="359"/>
      <c r="E20" s="360"/>
      <c r="F20" s="360"/>
      <c r="G20" s="360"/>
      <c r="H20" s="360"/>
      <c r="I20" s="360"/>
      <c r="J20" s="360"/>
      <c r="K20" s="360"/>
      <c r="L20" s="318"/>
      <c r="M20" s="318"/>
      <c r="N20" s="318"/>
      <c r="O20" s="325"/>
      <c r="P20" s="325"/>
      <c r="Q20" s="320"/>
      <c r="R20" s="408" t="str">
        <f t="shared" si="0"/>
        <v/>
      </c>
    </row>
    <row r="21" spans="1:18" x14ac:dyDescent="0.2">
      <c r="A21" s="99">
        <v>11</v>
      </c>
      <c r="B21" s="357"/>
      <c r="C21" s="358"/>
      <c r="D21" s="359"/>
      <c r="E21" s="360"/>
      <c r="F21" s="360"/>
      <c r="G21" s="360"/>
      <c r="H21" s="360"/>
      <c r="I21" s="360"/>
      <c r="J21" s="360"/>
      <c r="K21" s="360"/>
      <c r="L21" s="318"/>
      <c r="M21" s="318"/>
      <c r="N21" s="318"/>
      <c r="O21" s="325"/>
      <c r="P21" s="325"/>
      <c r="Q21" s="320"/>
      <c r="R21" s="408" t="str">
        <f t="shared" si="0"/>
        <v/>
      </c>
    </row>
    <row r="22" spans="1:18" x14ac:dyDescent="0.2">
      <c r="A22" s="99">
        <v>12</v>
      </c>
      <c r="B22" s="357"/>
      <c r="C22" s="358"/>
      <c r="D22" s="359"/>
      <c r="E22" s="360"/>
      <c r="F22" s="360"/>
      <c r="G22" s="360"/>
      <c r="H22" s="360"/>
      <c r="I22" s="360"/>
      <c r="J22" s="360"/>
      <c r="K22" s="360"/>
      <c r="L22" s="318"/>
      <c r="M22" s="318"/>
      <c r="N22" s="318"/>
      <c r="O22" s="325"/>
      <c r="P22" s="325"/>
      <c r="Q22" s="320"/>
      <c r="R22" s="408" t="str">
        <f t="shared" si="0"/>
        <v/>
      </c>
    </row>
    <row r="23" spans="1:18" x14ac:dyDescent="0.2">
      <c r="A23" s="99">
        <v>13</v>
      </c>
      <c r="B23" s="357"/>
      <c r="C23" s="358"/>
      <c r="D23" s="359"/>
      <c r="E23" s="360"/>
      <c r="F23" s="360"/>
      <c r="G23" s="360"/>
      <c r="H23" s="360"/>
      <c r="I23" s="360"/>
      <c r="J23" s="360"/>
      <c r="K23" s="360"/>
      <c r="L23" s="318"/>
      <c r="M23" s="318"/>
      <c r="N23" s="318"/>
      <c r="O23" s="325"/>
      <c r="P23" s="325"/>
      <c r="Q23" s="320"/>
      <c r="R23" s="408" t="str">
        <f t="shared" si="0"/>
        <v/>
      </c>
    </row>
    <row r="24" spans="1:18" x14ac:dyDescent="0.2">
      <c r="A24" s="99">
        <v>14</v>
      </c>
      <c r="B24" s="357"/>
      <c r="C24" s="358"/>
      <c r="D24" s="359"/>
      <c r="E24" s="360"/>
      <c r="F24" s="360"/>
      <c r="G24" s="360"/>
      <c r="H24" s="360"/>
      <c r="I24" s="360"/>
      <c r="J24" s="360"/>
      <c r="K24" s="360"/>
      <c r="L24" s="318"/>
      <c r="M24" s="318"/>
      <c r="N24" s="318"/>
      <c r="O24" s="325"/>
      <c r="P24" s="325"/>
      <c r="Q24" s="320"/>
      <c r="R24" s="408" t="str">
        <f t="shared" si="0"/>
        <v/>
      </c>
    </row>
    <row r="25" spans="1:18" x14ac:dyDescent="0.2">
      <c r="A25" s="99">
        <v>15</v>
      </c>
      <c r="B25" s="357"/>
      <c r="C25" s="358"/>
      <c r="D25" s="359"/>
      <c r="E25" s="360"/>
      <c r="F25" s="360"/>
      <c r="G25" s="360"/>
      <c r="H25" s="360"/>
      <c r="I25" s="360"/>
      <c r="J25" s="360"/>
      <c r="K25" s="360"/>
      <c r="L25" s="318"/>
      <c r="M25" s="318"/>
      <c r="N25" s="318"/>
      <c r="O25" s="325"/>
      <c r="P25" s="325"/>
      <c r="Q25" s="320"/>
      <c r="R25" s="408" t="str">
        <f t="shared" si="0"/>
        <v/>
      </c>
    </row>
    <row r="26" spans="1:18" x14ac:dyDescent="0.2">
      <c r="A26" s="99">
        <v>16</v>
      </c>
      <c r="B26" s="357"/>
      <c r="C26" s="358"/>
      <c r="D26" s="359"/>
      <c r="E26" s="360"/>
      <c r="F26" s="360"/>
      <c r="G26" s="360"/>
      <c r="H26" s="360"/>
      <c r="I26" s="360"/>
      <c r="J26" s="360"/>
      <c r="K26" s="360"/>
      <c r="L26" s="318"/>
      <c r="M26" s="318"/>
      <c r="N26" s="318"/>
      <c r="O26" s="325"/>
      <c r="P26" s="325"/>
      <c r="Q26" s="320"/>
      <c r="R26" s="408" t="str">
        <f t="shared" si="0"/>
        <v/>
      </c>
    </row>
    <row r="27" spans="1:18" x14ac:dyDescent="0.2">
      <c r="A27" s="99">
        <v>17</v>
      </c>
      <c r="B27" s="357"/>
      <c r="C27" s="358"/>
      <c r="D27" s="359"/>
      <c r="E27" s="360"/>
      <c r="F27" s="360"/>
      <c r="G27" s="360"/>
      <c r="H27" s="360"/>
      <c r="I27" s="360"/>
      <c r="J27" s="360"/>
      <c r="K27" s="360"/>
      <c r="L27" s="318"/>
      <c r="M27" s="318"/>
      <c r="N27" s="318"/>
      <c r="O27" s="325"/>
      <c r="P27" s="325"/>
      <c r="Q27" s="320"/>
      <c r="R27" s="408" t="str">
        <f t="shared" si="0"/>
        <v/>
      </c>
    </row>
    <row r="28" spans="1:18" x14ac:dyDescent="0.2">
      <c r="A28" s="99">
        <v>18</v>
      </c>
      <c r="B28" s="357"/>
      <c r="C28" s="358"/>
      <c r="D28" s="359"/>
      <c r="E28" s="360"/>
      <c r="F28" s="360"/>
      <c r="G28" s="360"/>
      <c r="H28" s="360"/>
      <c r="I28" s="360"/>
      <c r="J28" s="360"/>
      <c r="K28" s="360"/>
      <c r="L28" s="318"/>
      <c r="M28" s="318"/>
      <c r="N28" s="318"/>
      <c r="O28" s="325"/>
      <c r="P28" s="325"/>
      <c r="Q28" s="320"/>
      <c r="R28" s="408" t="str">
        <f t="shared" si="0"/>
        <v/>
      </c>
    </row>
    <row r="29" spans="1:18" x14ac:dyDescent="0.2">
      <c r="A29" s="99">
        <v>19</v>
      </c>
      <c r="B29" s="357"/>
      <c r="C29" s="358"/>
      <c r="D29" s="359"/>
      <c r="E29" s="360"/>
      <c r="F29" s="360"/>
      <c r="G29" s="360"/>
      <c r="H29" s="360"/>
      <c r="I29" s="360"/>
      <c r="J29" s="360"/>
      <c r="K29" s="360"/>
      <c r="L29" s="318"/>
      <c r="M29" s="318"/>
      <c r="N29" s="318"/>
      <c r="O29" s="325"/>
      <c r="P29" s="325"/>
      <c r="Q29" s="320"/>
      <c r="R29" s="408" t="str">
        <f t="shared" si="0"/>
        <v/>
      </c>
    </row>
    <row r="30" spans="1:18" x14ac:dyDescent="0.2">
      <c r="A30" s="99">
        <v>20</v>
      </c>
      <c r="B30" s="357"/>
      <c r="C30" s="358"/>
      <c r="D30" s="359"/>
      <c r="E30" s="360"/>
      <c r="F30" s="360"/>
      <c r="G30" s="360"/>
      <c r="H30" s="360"/>
      <c r="I30" s="360"/>
      <c r="J30" s="360"/>
      <c r="K30" s="360"/>
      <c r="L30" s="318"/>
      <c r="M30" s="318"/>
      <c r="N30" s="318"/>
      <c r="O30" s="325"/>
      <c r="P30" s="325"/>
      <c r="Q30" s="320"/>
      <c r="R30" s="408" t="str">
        <f t="shared" si="0"/>
        <v/>
      </c>
    </row>
    <row r="31" spans="1:18" x14ac:dyDescent="0.2">
      <c r="A31" s="99">
        <v>21</v>
      </c>
      <c r="B31" s="357"/>
      <c r="C31" s="358"/>
      <c r="D31" s="359"/>
      <c r="E31" s="360"/>
      <c r="F31" s="360"/>
      <c r="G31" s="360"/>
      <c r="H31" s="360"/>
      <c r="I31" s="360"/>
      <c r="J31" s="360"/>
      <c r="K31" s="360"/>
      <c r="L31" s="318"/>
      <c r="M31" s="318"/>
      <c r="N31" s="318"/>
      <c r="O31" s="325"/>
      <c r="P31" s="325"/>
      <c r="Q31" s="320"/>
      <c r="R31" s="408" t="str">
        <f t="shared" si="0"/>
        <v/>
      </c>
    </row>
    <row r="32" spans="1:18" x14ac:dyDescent="0.2">
      <c r="A32" s="99">
        <v>22</v>
      </c>
      <c r="B32" s="357"/>
      <c r="C32" s="358"/>
      <c r="D32" s="359"/>
      <c r="E32" s="360"/>
      <c r="F32" s="360"/>
      <c r="G32" s="360"/>
      <c r="H32" s="360"/>
      <c r="I32" s="360"/>
      <c r="J32" s="360"/>
      <c r="K32" s="360"/>
      <c r="L32" s="318"/>
      <c r="M32" s="318"/>
      <c r="N32" s="318"/>
      <c r="O32" s="325"/>
      <c r="P32" s="325"/>
      <c r="Q32" s="320"/>
      <c r="R32" s="408" t="str">
        <f t="shared" si="0"/>
        <v/>
      </c>
    </row>
    <row r="33" spans="1:18" x14ac:dyDescent="0.2">
      <c r="A33" s="99">
        <v>23</v>
      </c>
      <c r="B33" s="357"/>
      <c r="C33" s="358"/>
      <c r="D33" s="359"/>
      <c r="E33" s="360"/>
      <c r="F33" s="360"/>
      <c r="G33" s="360"/>
      <c r="H33" s="360"/>
      <c r="I33" s="360"/>
      <c r="J33" s="360"/>
      <c r="K33" s="360"/>
      <c r="L33" s="318"/>
      <c r="M33" s="318"/>
      <c r="N33" s="318"/>
      <c r="O33" s="325"/>
      <c r="P33" s="325"/>
      <c r="Q33" s="320"/>
      <c r="R33" s="408" t="str">
        <f t="shared" si="0"/>
        <v/>
      </c>
    </row>
    <row r="34" spans="1:18" x14ac:dyDescent="0.2">
      <c r="A34" s="100">
        <v>24</v>
      </c>
      <c r="B34" s="361"/>
      <c r="C34" s="362"/>
      <c r="D34" s="363"/>
      <c r="E34" s="364"/>
      <c r="F34" s="364"/>
      <c r="G34" s="364"/>
      <c r="H34" s="364"/>
      <c r="I34" s="364"/>
      <c r="J34" s="364"/>
      <c r="K34" s="364"/>
      <c r="L34" s="343"/>
      <c r="M34" s="343"/>
      <c r="N34" s="343"/>
      <c r="O34" s="355"/>
      <c r="P34" s="355"/>
      <c r="Q34" s="344"/>
      <c r="R34" s="408" t="str">
        <f t="shared" si="0"/>
        <v/>
      </c>
    </row>
    <row r="35" spans="1:18" x14ac:dyDescent="0.2">
      <c r="A35" s="98">
        <v>25</v>
      </c>
      <c r="B35" s="357"/>
      <c r="C35" s="358"/>
      <c r="D35" s="359"/>
      <c r="E35" s="360"/>
      <c r="F35" s="360"/>
      <c r="G35" s="360"/>
      <c r="H35" s="360"/>
      <c r="I35" s="360"/>
      <c r="J35" s="360"/>
      <c r="K35" s="360"/>
      <c r="L35" s="318"/>
      <c r="M35" s="318"/>
      <c r="N35" s="318"/>
      <c r="O35" s="325"/>
      <c r="P35" s="325"/>
      <c r="Q35" s="320"/>
      <c r="R35" s="408" t="str">
        <f t="shared" si="0"/>
        <v/>
      </c>
    </row>
    <row r="36" spans="1:18" x14ac:dyDescent="0.2">
      <c r="A36" s="99">
        <v>26</v>
      </c>
      <c r="B36" s="357"/>
      <c r="C36" s="358"/>
      <c r="D36" s="359"/>
      <c r="E36" s="360"/>
      <c r="F36" s="360"/>
      <c r="G36" s="360"/>
      <c r="H36" s="360"/>
      <c r="I36" s="360"/>
      <c r="J36" s="360"/>
      <c r="K36" s="360"/>
      <c r="L36" s="318"/>
      <c r="M36" s="318"/>
      <c r="N36" s="318"/>
      <c r="O36" s="325"/>
      <c r="P36" s="325"/>
      <c r="Q36" s="320"/>
      <c r="R36" s="408" t="str">
        <f t="shared" si="0"/>
        <v/>
      </c>
    </row>
    <row r="37" spans="1:18" x14ac:dyDescent="0.2">
      <c r="A37" s="99">
        <v>27</v>
      </c>
      <c r="B37" s="357"/>
      <c r="C37" s="358"/>
      <c r="D37" s="359"/>
      <c r="E37" s="365"/>
      <c r="F37" s="365"/>
      <c r="G37" s="365"/>
      <c r="H37" s="365"/>
      <c r="I37" s="365"/>
      <c r="J37" s="365"/>
      <c r="K37" s="365"/>
      <c r="L37" s="328"/>
      <c r="M37" s="328"/>
      <c r="N37" s="328"/>
      <c r="O37" s="327"/>
      <c r="P37" s="327"/>
      <c r="Q37" s="330"/>
      <c r="R37" s="408" t="str">
        <f t="shared" si="0"/>
        <v/>
      </c>
    </row>
    <row r="38" spans="1:18" x14ac:dyDescent="0.2">
      <c r="A38" s="99">
        <v>28</v>
      </c>
      <c r="B38" s="357"/>
      <c r="C38" s="358"/>
      <c r="D38" s="359"/>
      <c r="E38" s="360"/>
      <c r="F38" s="360"/>
      <c r="G38" s="360"/>
      <c r="H38" s="360"/>
      <c r="I38" s="360"/>
      <c r="J38" s="360"/>
      <c r="K38" s="360"/>
      <c r="L38" s="318"/>
      <c r="M38" s="318"/>
      <c r="N38" s="318"/>
      <c r="O38" s="325"/>
      <c r="P38" s="325"/>
      <c r="Q38" s="320"/>
      <c r="R38" s="408" t="str">
        <f t="shared" si="0"/>
        <v/>
      </c>
    </row>
    <row r="39" spans="1:18" x14ac:dyDescent="0.2">
      <c r="A39" s="98">
        <v>29</v>
      </c>
      <c r="B39" s="357"/>
      <c r="C39" s="358"/>
      <c r="D39" s="359"/>
      <c r="E39" s="365"/>
      <c r="F39" s="365"/>
      <c r="G39" s="365"/>
      <c r="H39" s="365"/>
      <c r="I39" s="365"/>
      <c r="J39" s="365"/>
      <c r="K39" s="365"/>
      <c r="L39" s="328"/>
      <c r="M39" s="328"/>
      <c r="N39" s="328"/>
      <c r="O39" s="327"/>
      <c r="P39" s="327"/>
      <c r="Q39" s="330"/>
      <c r="R39" s="408" t="str">
        <f t="shared" si="0"/>
        <v/>
      </c>
    </row>
    <row r="40" spans="1:18" x14ac:dyDescent="0.2">
      <c r="A40" s="99">
        <v>30</v>
      </c>
      <c r="B40" s="357"/>
      <c r="C40" s="358"/>
      <c r="D40" s="359"/>
      <c r="E40" s="360"/>
      <c r="F40" s="360"/>
      <c r="G40" s="360"/>
      <c r="H40" s="360"/>
      <c r="I40" s="360"/>
      <c r="J40" s="360"/>
      <c r="K40" s="360"/>
      <c r="L40" s="318"/>
      <c r="M40" s="318"/>
      <c r="N40" s="318"/>
      <c r="O40" s="325"/>
      <c r="P40" s="325"/>
      <c r="Q40" s="320"/>
      <c r="R40" s="408" t="str">
        <f t="shared" si="0"/>
        <v/>
      </c>
    </row>
    <row r="41" spans="1:18" x14ac:dyDescent="0.2">
      <c r="A41" s="99">
        <v>31</v>
      </c>
      <c r="B41" s="357"/>
      <c r="C41" s="358"/>
      <c r="D41" s="359"/>
      <c r="E41" s="360"/>
      <c r="F41" s="360"/>
      <c r="G41" s="360"/>
      <c r="H41" s="360"/>
      <c r="I41" s="360"/>
      <c r="J41" s="360"/>
      <c r="K41" s="360"/>
      <c r="L41" s="318"/>
      <c r="M41" s="318"/>
      <c r="N41" s="318"/>
      <c r="O41" s="325"/>
      <c r="P41" s="325"/>
      <c r="Q41" s="320"/>
      <c r="R41" s="408" t="str">
        <f t="shared" si="0"/>
        <v/>
      </c>
    </row>
    <row r="42" spans="1:18" x14ac:dyDescent="0.2">
      <c r="A42" s="99">
        <v>32</v>
      </c>
      <c r="B42" s="357"/>
      <c r="C42" s="358"/>
      <c r="D42" s="359"/>
      <c r="E42" s="360"/>
      <c r="F42" s="360"/>
      <c r="G42" s="360"/>
      <c r="H42" s="360"/>
      <c r="I42" s="360"/>
      <c r="J42" s="360"/>
      <c r="K42" s="360"/>
      <c r="L42" s="318"/>
      <c r="M42" s="318"/>
      <c r="N42" s="318"/>
      <c r="O42" s="325"/>
      <c r="P42" s="325"/>
      <c r="Q42" s="320"/>
      <c r="R42" s="408" t="str">
        <f t="shared" si="0"/>
        <v/>
      </c>
    </row>
    <row r="43" spans="1:18" x14ac:dyDescent="0.2">
      <c r="A43" s="99">
        <v>33</v>
      </c>
      <c r="B43" s="357"/>
      <c r="C43" s="358"/>
      <c r="D43" s="359"/>
      <c r="E43" s="360"/>
      <c r="F43" s="360"/>
      <c r="G43" s="360"/>
      <c r="H43" s="360"/>
      <c r="I43" s="360"/>
      <c r="J43" s="360"/>
      <c r="K43" s="360"/>
      <c r="L43" s="318"/>
      <c r="M43" s="318"/>
      <c r="N43" s="318"/>
      <c r="O43" s="325"/>
      <c r="P43" s="325"/>
      <c r="Q43" s="320"/>
      <c r="R43" s="408" t="str">
        <f t="shared" ref="R43:R59" si="1">IF(AND(SUM(D43:D43)&gt;0,SUM(L43:Q43)=0),"Error: Time has not been allocated",IF(AND(SUM(D43:D43)&gt;0,SUM(L43:Q43)&lt;&gt;0,SUM(L43:Q43)&lt;&gt;1),"Error: Allocation of time does not equal 100%",""))</f>
        <v/>
      </c>
    </row>
    <row r="44" spans="1:18" x14ac:dyDescent="0.2">
      <c r="A44" s="99">
        <v>34</v>
      </c>
      <c r="B44" s="357"/>
      <c r="C44" s="358"/>
      <c r="D44" s="359"/>
      <c r="E44" s="360"/>
      <c r="F44" s="360"/>
      <c r="G44" s="360"/>
      <c r="H44" s="360"/>
      <c r="I44" s="360"/>
      <c r="J44" s="360"/>
      <c r="K44" s="360"/>
      <c r="L44" s="318"/>
      <c r="M44" s="318"/>
      <c r="N44" s="318"/>
      <c r="O44" s="325"/>
      <c r="P44" s="325"/>
      <c r="Q44" s="320"/>
      <c r="R44" s="408" t="str">
        <f t="shared" si="1"/>
        <v/>
      </c>
    </row>
    <row r="45" spans="1:18" x14ac:dyDescent="0.2">
      <c r="A45" s="99">
        <v>35</v>
      </c>
      <c r="B45" s="357"/>
      <c r="C45" s="358"/>
      <c r="D45" s="359"/>
      <c r="E45" s="360"/>
      <c r="F45" s="360"/>
      <c r="G45" s="360"/>
      <c r="H45" s="360"/>
      <c r="I45" s="360"/>
      <c r="J45" s="360"/>
      <c r="K45" s="360"/>
      <c r="L45" s="318"/>
      <c r="M45" s="318"/>
      <c r="N45" s="318"/>
      <c r="O45" s="325"/>
      <c r="P45" s="325"/>
      <c r="Q45" s="320"/>
      <c r="R45" s="408" t="str">
        <f t="shared" si="1"/>
        <v/>
      </c>
    </row>
    <row r="46" spans="1:18" x14ac:dyDescent="0.2">
      <c r="A46" s="99">
        <v>36</v>
      </c>
      <c r="B46" s="357"/>
      <c r="C46" s="358"/>
      <c r="D46" s="359"/>
      <c r="E46" s="360"/>
      <c r="F46" s="360"/>
      <c r="G46" s="360"/>
      <c r="H46" s="360"/>
      <c r="I46" s="360"/>
      <c r="J46" s="360"/>
      <c r="K46" s="360"/>
      <c r="L46" s="318"/>
      <c r="M46" s="318"/>
      <c r="N46" s="318"/>
      <c r="O46" s="325"/>
      <c r="P46" s="325"/>
      <c r="Q46" s="320"/>
      <c r="R46" s="408" t="str">
        <f t="shared" si="1"/>
        <v/>
      </c>
    </row>
    <row r="47" spans="1:18" x14ac:dyDescent="0.2">
      <c r="A47" s="99">
        <v>37</v>
      </c>
      <c r="B47" s="357"/>
      <c r="C47" s="358"/>
      <c r="D47" s="359"/>
      <c r="E47" s="360"/>
      <c r="F47" s="360"/>
      <c r="G47" s="360"/>
      <c r="H47" s="360"/>
      <c r="I47" s="360"/>
      <c r="J47" s="360"/>
      <c r="K47" s="360"/>
      <c r="L47" s="318"/>
      <c r="M47" s="318"/>
      <c r="N47" s="318"/>
      <c r="O47" s="325"/>
      <c r="P47" s="325"/>
      <c r="Q47" s="320"/>
      <c r="R47" s="408" t="str">
        <f t="shared" si="1"/>
        <v/>
      </c>
    </row>
    <row r="48" spans="1:18" x14ac:dyDescent="0.2">
      <c r="A48" s="99">
        <v>38</v>
      </c>
      <c r="B48" s="357"/>
      <c r="C48" s="358"/>
      <c r="D48" s="359"/>
      <c r="E48" s="360"/>
      <c r="F48" s="360"/>
      <c r="G48" s="360"/>
      <c r="H48" s="360"/>
      <c r="I48" s="360"/>
      <c r="J48" s="360"/>
      <c r="K48" s="360"/>
      <c r="L48" s="318"/>
      <c r="M48" s="318"/>
      <c r="N48" s="318"/>
      <c r="O48" s="325"/>
      <c r="P48" s="325"/>
      <c r="Q48" s="320"/>
      <c r="R48" s="408" t="str">
        <f t="shared" si="1"/>
        <v/>
      </c>
    </row>
    <row r="49" spans="1:18" x14ac:dyDescent="0.2">
      <c r="A49" s="99">
        <v>39</v>
      </c>
      <c r="B49" s="357"/>
      <c r="C49" s="358"/>
      <c r="D49" s="359"/>
      <c r="E49" s="360"/>
      <c r="F49" s="360"/>
      <c r="G49" s="360"/>
      <c r="H49" s="360"/>
      <c r="I49" s="360"/>
      <c r="J49" s="360"/>
      <c r="K49" s="360"/>
      <c r="L49" s="318"/>
      <c r="M49" s="318"/>
      <c r="N49" s="318"/>
      <c r="O49" s="325"/>
      <c r="P49" s="325"/>
      <c r="Q49" s="320"/>
      <c r="R49" s="408" t="str">
        <f t="shared" si="1"/>
        <v/>
      </c>
    </row>
    <row r="50" spans="1:18" x14ac:dyDescent="0.2">
      <c r="A50" s="99">
        <v>40</v>
      </c>
      <c r="B50" s="357"/>
      <c r="C50" s="358"/>
      <c r="D50" s="359"/>
      <c r="E50" s="360"/>
      <c r="F50" s="360"/>
      <c r="G50" s="360"/>
      <c r="H50" s="360"/>
      <c r="I50" s="360"/>
      <c r="J50" s="360"/>
      <c r="K50" s="360"/>
      <c r="L50" s="318"/>
      <c r="M50" s="318"/>
      <c r="N50" s="318"/>
      <c r="O50" s="325"/>
      <c r="P50" s="325"/>
      <c r="Q50" s="320"/>
      <c r="R50" s="408" t="str">
        <f t="shared" si="1"/>
        <v/>
      </c>
    </row>
    <row r="51" spans="1:18" x14ac:dyDescent="0.2">
      <c r="A51" s="99">
        <v>41</v>
      </c>
      <c r="B51" s="357"/>
      <c r="C51" s="358"/>
      <c r="D51" s="359"/>
      <c r="E51" s="360"/>
      <c r="F51" s="360"/>
      <c r="G51" s="360"/>
      <c r="H51" s="360"/>
      <c r="I51" s="360"/>
      <c r="J51" s="360"/>
      <c r="K51" s="360"/>
      <c r="L51" s="318"/>
      <c r="M51" s="318"/>
      <c r="N51" s="318"/>
      <c r="O51" s="325"/>
      <c r="P51" s="325"/>
      <c r="Q51" s="320"/>
      <c r="R51" s="408" t="str">
        <f t="shared" si="1"/>
        <v/>
      </c>
    </row>
    <row r="52" spans="1:18" x14ac:dyDescent="0.2">
      <c r="A52" s="99">
        <v>42</v>
      </c>
      <c r="B52" s="357"/>
      <c r="C52" s="358"/>
      <c r="D52" s="359"/>
      <c r="E52" s="360"/>
      <c r="F52" s="360"/>
      <c r="G52" s="360"/>
      <c r="H52" s="360"/>
      <c r="I52" s="360"/>
      <c r="J52" s="360"/>
      <c r="K52" s="360"/>
      <c r="L52" s="318"/>
      <c r="M52" s="318"/>
      <c r="N52" s="318"/>
      <c r="O52" s="325"/>
      <c r="P52" s="325"/>
      <c r="Q52" s="320"/>
      <c r="R52" s="408" t="str">
        <f t="shared" si="1"/>
        <v/>
      </c>
    </row>
    <row r="53" spans="1:18" x14ac:dyDescent="0.2">
      <c r="A53" s="99">
        <v>43</v>
      </c>
      <c r="B53" s="357"/>
      <c r="C53" s="358"/>
      <c r="D53" s="359"/>
      <c r="E53" s="360"/>
      <c r="F53" s="360"/>
      <c r="G53" s="360"/>
      <c r="H53" s="360"/>
      <c r="I53" s="360"/>
      <c r="J53" s="360"/>
      <c r="K53" s="360"/>
      <c r="L53" s="318"/>
      <c r="M53" s="318"/>
      <c r="N53" s="318"/>
      <c r="O53" s="325"/>
      <c r="P53" s="325"/>
      <c r="Q53" s="320"/>
      <c r="R53" s="408" t="str">
        <f t="shared" si="1"/>
        <v/>
      </c>
    </row>
    <row r="54" spans="1:18" x14ac:dyDescent="0.2">
      <c r="A54" s="99">
        <v>44</v>
      </c>
      <c r="B54" s="357"/>
      <c r="C54" s="358"/>
      <c r="D54" s="359"/>
      <c r="E54" s="360"/>
      <c r="F54" s="360"/>
      <c r="G54" s="360"/>
      <c r="H54" s="360"/>
      <c r="I54" s="360"/>
      <c r="J54" s="360"/>
      <c r="K54" s="360"/>
      <c r="L54" s="318"/>
      <c r="M54" s="318"/>
      <c r="N54" s="318"/>
      <c r="O54" s="325"/>
      <c r="P54" s="325"/>
      <c r="Q54" s="320"/>
      <c r="R54" s="408" t="str">
        <f t="shared" si="1"/>
        <v/>
      </c>
    </row>
    <row r="55" spans="1:18" x14ac:dyDescent="0.2">
      <c r="A55" s="99">
        <v>45</v>
      </c>
      <c r="B55" s="357"/>
      <c r="C55" s="358"/>
      <c r="D55" s="359"/>
      <c r="E55" s="360"/>
      <c r="F55" s="360"/>
      <c r="G55" s="360"/>
      <c r="H55" s="360"/>
      <c r="I55" s="360"/>
      <c r="J55" s="360"/>
      <c r="K55" s="360"/>
      <c r="L55" s="318"/>
      <c r="M55" s="318"/>
      <c r="N55" s="318"/>
      <c r="O55" s="325"/>
      <c r="P55" s="325"/>
      <c r="Q55" s="320"/>
      <c r="R55" s="408" t="str">
        <f t="shared" si="1"/>
        <v/>
      </c>
    </row>
    <row r="56" spans="1:18" x14ac:dyDescent="0.2">
      <c r="A56" s="99">
        <v>46</v>
      </c>
      <c r="B56" s="357"/>
      <c r="C56" s="358"/>
      <c r="D56" s="359"/>
      <c r="E56" s="360"/>
      <c r="F56" s="360"/>
      <c r="G56" s="360"/>
      <c r="H56" s="360"/>
      <c r="I56" s="360"/>
      <c r="J56" s="360"/>
      <c r="K56" s="360"/>
      <c r="L56" s="318"/>
      <c r="M56" s="318"/>
      <c r="N56" s="318"/>
      <c r="O56" s="325"/>
      <c r="P56" s="325"/>
      <c r="Q56" s="320"/>
      <c r="R56" s="408" t="str">
        <f t="shared" si="1"/>
        <v/>
      </c>
    </row>
    <row r="57" spans="1:18" x14ac:dyDescent="0.2">
      <c r="A57" s="99">
        <v>47</v>
      </c>
      <c r="B57" s="357"/>
      <c r="C57" s="358"/>
      <c r="D57" s="359"/>
      <c r="E57" s="360"/>
      <c r="F57" s="360"/>
      <c r="G57" s="360"/>
      <c r="H57" s="360"/>
      <c r="I57" s="360"/>
      <c r="J57" s="360"/>
      <c r="K57" s="360"/>
      <c r="L57" s="318"/>
      <c r="M57" s="318"/>
      <c r="N57" s="318"/>
      <c r="O57" s="325"/>
      <c r="P57" s="325"/>
      <c r="Q57" s="320"/>
      <c r="R57" s="408" t="str">
        <f t="shared" si="1"/>
        <v/>
      </c>
    </row>
    <row r="58" spans="1:18" x14ac:dyDescent="0.2">
      <c r="A58" s="99">
        <v>48</v>
      </c>
      <c r="B58" s="357"/>
      <c r="C58" s="358"/>
      <c r="D58" s="359"/>
      <c r="E58" s="360"/>
      <c r="F58" s="360"/>
      <c r="G58" s="360"/>
      <c r="H58" s="360"/>
      <c r="I58" s="360"/>
      <c r="J58" s="360"/>
      <c r="K58" s="360"/>
      <c r="L58" s="318"/>
      <c r="M58" s="318"/>
      <c r="N58" s="318"/>
      <c r="O58" s="325"/>
      <c r="P58" s="325"/>
      <c r="Q58" s="320"/>
      <c r="R58" s="408" t="str">
        <f t="shared" si="1"/>
        <v/>
      </c>
    </row>
    <row r="59" spans="1:18" x14ac:dyDescent="0.2">
      <c r="A59" s="100">
        <v>49</v>
      </c>
      <c r="B59" s="361"/>
      <c r="C59" s="362"/>
      <c r="D59" s="363"/>
      <c r="E59" s="364"/>
      <c r="F59" s="364"/>
      <c r="G59" s="364"/>
      <c r="H59" s="364"/>
      <c r="I59" s="364"/>
      <c r="J59" s="364"/>
      <c r="K59" s="364"/>
      <c r="L59" s="343"/>
      <c r="M59" s="343"/>
      <c r="N59" s="343"/>
      <c r="O59" s="355"/>
      <c r="P59" s="355"/>
      <c r="Q59" s="344"/>
      <c r="R59" s="408" t="str">
        <f t="shared" si="1"/>
        <v/>
      </c>
    </row>
  </sheetData>
  <sheetProtection algorithmName="SHA-512" hashValue="nyA40D4mhCbkz1jqnJjP2UDIiXRN2YwbwgfqcXmsuzl3c8IOHxpZWjkLbaovoUZc+JIkSBrGbYy+wmjlgct9ZA==" saltValue="rnvf+rzVec7MupU3mBHQhA==" spinCount="100000" sheet="1" objects="1" scenarios="1"/>
  <mergeCells count="17">
    <mergeCell ref="I8:I9"/>
    <mergeCell ref="K8:K9"/>
    <mergeCell ref="E7:K7"/>
    <mergeCell ref="J8:J9"/>
    <mergeCell ref="A7:A9"/>
    <mergeCell ref="A1:Q1"/>
    <mergeCell ref="B7:B9"/>
    <mergeCell ref="C7:C9"/>
    <mergeCell ref="D7:D9"/>
    <mergeCell ref="L8:N8"/>
    <mergeCell ref="A3:Q3"/>
    <mergeCell ref="L7:Q7"/>
    <mergeCell ref="O8:Q8"/>
    <mergeCell ref="E8:E9"/>
    <mergeCell ref="F8:F9"/>
    <mergeCell ref="G8:G9"/>
    <mergeCell ref="H8:H9"/>
  </mergeCells>
  <conditionalFormatting sqref="L11:Q59">
    <cfRule type="expression" dxfId="88" priority="164">
      <formula>IF(AND(SUM($D11:$D11)&gt;0,SUM($L11:$Q11)&lt;&gt;1),TRUE,FALSE)</formula>
    </cfRule>
  </conditionalFormatting>
  <dataValidations count="13">
    <dataValidation allowBlank="1" showInputMessage="1" showErrorMessage="1" prompt="Report the number of individuals (not full-time equivalents) in each job title employed by your agency during the most recent completed fiscal year." sqref="C7:C9" xr:uid="{46BFBB68-F972-41B9-A528-C9E69B4AB3A6}"/>
    <dataValidation allowBlank="1" showInputMessage="1" showErrorMessage="1" prompt="Only report actual costs paid by your organization for the fiscal year.  Exclude employee costs such as their share of health insurance premiums. If a benefit is available but an employee opts not to participate, no cost should be reported." sqref="E7" xr:uid="{7B00E6B2-5311-487C-83C5-A637CF1DF4C4}"/>
    <dataValidation allowBlank="1" showInputMessage="1" showErrorMessage="1" prompt="Report the total federal and state unemployment insurance expense for all employees reported in the job title." sqref="F8:F9" xr:uid="{C2EACA48-EBB0-44A3-8FBA-5E1060E346DD}"/>
    <dataValidation allowBlank="1" showInputMessage="1" showErrorMessage="1" prompt="Report the total FICA expense (Social Security and Medicare) for all employees reported in the job title." sqref="E8:E9" xr:uid="{5AADFDAF-4BB4-44F1-8F62-E3C5FEF6CE5F}"/>
    <dataValidation allowBlank="1" showInputMessage="1" showErrorMessage="1" prompt="Report the total workers' compensation and Temporary Disability Insurance expense for all employees reported in the job title." sqref="G8:G9" xr:uid="{90BCE13D-4CA4-4804-B68B-D63B376F3170}"/>
    <dataValidation allowBlank="1" showInputMessage="1" showErrorMessage="1" prompt="Report the total health insurance expense (employer-paid only, do not report employee contributions to their own health insurance benefits) for all employees reported in the job title. " sqref="H8:H9" xr:uid="{9F58E4EC-648F-4865-BDD9-FC86B267826D}"/>
    <dataValidation allowBlank="1" showInputMessage="1" showErrorMessage="1" prompt="Report the total expense for insurance other than health (such as dental or vision; employer-paid only, do not report employee contributions to their own benefits) for all employees reported in the job title. " sqref="I8:I9" xr:uid="{C72325B6-4D57-48E7-9F4D-EA76752306A8}"/>
    <dataValidation allowBlank="1" showInputMessage="1" showErrorMessage="1" prompt="Report the total retirement expense (employer-paid only, do not report employee contributions to their own retirement account) for all employees reported in the job title. " sqref="J8:J9" xr:uid="{6DAB9ADB-133E-42AA-A6C7-E9B55E27EF47}"/>
    <dataValidation allowBlank="1" showInputMessage="1" showErrorMessage="1" prompt="Only report direct care time that is part of the regular and desired expectation of the position. This should not include, for example, time spent filling-in for a vacant position." sqref="N9 Q9" xr:uid="{EB361464-2FE6-4A5B-A4C1-1A9E10C22EDA}"/>
    <dataValidation allowBlank="1" showInputMessage="1" showErrorMessage="1" prompt="See page 4 of the instructions." sqref="L7:Q7" xr:uid="{F6D6DB7D-D818-4527-90A8-3A6C9C728CE1}"/>
    <dataValidation allowBlank="1" showInputMessage="1" showErrorMessage="1" prompt="Report all wages and salary including overtime, bonuses, paid leave, and any other cash compensation actually paid to the individual(s) reported in each job title in the most recently completed fiscal year." sqref="D7:D9" xr:uid="{C4DBFB6E-6F27-4D3C-8DF2-7DBE51EC450C}"/>
    <dataValidation allowBlank="1" showInputMessage="1" showErrorMessage="1" prompt="Report the total expense for all other benefits (employer-paid only, do not report employee contributions) for all employees reported in the job title (e.g., annual gym memberships, bus passes, etc.)." sqref="K8:K9" xr:uid="{4E71FE77-2E0E-4D30-B9E6-BB7CA5771A76}"/>
    <dataValidation allowBlank="1" showInputMessage="1" showErrorMessage="1" prompt="Report the job title for each administrative and program support employee. _x000a__x000a_See p. 4 of the instructions for additional notes." sqref="B7:B9" xr:uid="{B1BA44A1-43D9-4A83-BA80-141BD6BA4402}"/>
  </dataValidations>
  <printOptions horizontalCentered="1"/>
  <pageMargins left="0.25" right="0.25"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9"/>
  <dimension ref="A1:M59"/>
  <sheetViews>
    <sheetView zoomScaleNormal="100" zoomScaleSheetLayoutView="100" workbookViewId="0">
      <selection activeCell="B10" sqref="B10"/>
    </sheetView>
  </sheetViews>
  <sheetFormatPr defaultColWidth="9.140625" defaultRowHeight="15" x14ac:dyDescent="0.2"/>
  <cols>
    <col min="1" max="1" width="5.7109375" style="19" customWidth="1"/>
    <col min="2" max="2" width="29.7109375" style="45" customWidth="1"/>
    <col min="3" max="3" width="8.7109375" style="45" customWidth="1"/>
    <col min="4" max="4" width="11.7109375" style="45" customWidth="1"/>
    <col min="5" max="5" width="7.7109375" style="45" customWidth="1"/>
    <col min="6" max="6" width="10.7109375" style="45" customWidth="1"/>
    <col min="7" max="7" width="10.28515625" style="50" customWidth="1"/>
    <col min="8" max="8" width="9.7109375" style="50" customWidth="1"/>
    <col min="9" max="9" width="11.7109375" style="50" customWidth="1"/>
    <col min="10" max="10" width="9.7109375" style="22" customWidth="1"/>
    <col min="11" max="13" width="10.7109375" style="45" customWidth="1"/>
    <col min="14" max="16384" width="9.140625" style="45"/>
  </cols>
  <sheetData>
    <row r="1" spans="1:13" x14ac:dyDescent="0.2">
      <c r="A1" s="758" t="str">
        <f>IF(ISBLANK('Contact Info &amp; Revenues'!C7),"",'Contact Info &amp; Revenues'!C7)</f>
        <v/>
      </c>
      <c r="B1" s="758"/>
      <c r="C1" s="758"/>
      <c r="D1" s="758"/>
      <c r="E1" s="758"/>
      <c r="F1" s="758"/>
      <c r="G1" s="758"/>
      <c r="H1" s="758"/>
      <c r="I1" s="758"/>
      <c r="J1" s="758"/>
      <c r="K1" s="758"/>
      <c r="L1" s="758"/>
      <c r="M1" s="758"/>
    </row>
    <row r="2" spans="1:13" ht="9" customHeight="1" x14ac:dyDescent="0.2">
      <c r="A2" s="218"/>
      <c r="B2" s="19"/>
      <c r="C2" s="19"/>
      <c r="D2" s="19"/>
      <c r="E2" s="19"/>
      <c r="F2" s="19"/>
      <c r="G2" s="20"/>
      <c r="H2" s="20"/>
      <c r="I2" s="20"/>
      <c r="J2" s="21"/>
      <c r="K2" s="20"/>
      <c r="L2" s="21"/>
    </row>
    <row r="3" spans="1:13" ht="15" customHeight="1" x14ac:dyDescent="0.2">
      <c r="A3" s="778" t="s">
        <v>409</v>
      </c>
      <c r="B3" s="778"/>
      <c r="C3" s="778"/>
      <c r="D3" s="778"/>
      <c r="E3" s="778"/>
      <c r="F3" s="778"/>
      <c r="G3" s="778"/>
      <c r="H3" s="778"/>
      <c r="I3" s="778"/>
      <c r="J3" s="778"/>
      <c r="K3" s="778"/>
      <c r="L3" s="778"/>
      <c r="M3" s="778"/>
    </row>
    <row r="4" spans="1:13" ht="9" customHeight="1" x14ac:dyDescent="0.2">
      <c r="A4" s="780"/>
      <c r="B4" s="780"/>
      <c r="C4" s="780"/>
      <c r="D4" s="780"/>
      <c r="E4" s="780"/>
      <c r="F4" s="780"/>
      <c r="G4" s="780"/>
      <c r="H4" s="279"/>
      <c r="I4" s="218"/>
      <c r="J4" s="218"/>
    </row>
    <row r="5" spans="1:13" ht="30" customHeight="1" x14ac:dyDescent="0.2">
      <c r="B5" s="779" t="s">
        <v>503</v>
      </c>
      <c r="C5" s="779"/>
      <c r="D5" s="779"/>
      <c r="E5" s="779"/>
      <c r="F5" s="779"/>
      <c r="G5" s="779"/>
      <c r="H5" s="779"/>
      <c r="I5" s="779"/>
      <c r="J5" s="779"/>
      <c r="K5" s="779"/>
      <c r="L5" s="779"/>
      <c r="M5" s="779"/>
    </row>
    <row r="6" spans="1:13" ht="15" customHeight="1" x14ac:dyDescent="0.2">
      <c r="A6" s="776" t="s">
        <v>3</v>
      </c>
      <c r="B6" s="787" t="s">
        <v>239</v>
      </c>
      <c r="C6" s="789" t="s">
        <v>70</v>
      </c>
      <c r="D6" s="785" t="s">
        <v>4</v>
      </c>
      <c r="E6" s="785" t="s">
        <v>44</v>
      </c>
      <c r="F6" s="785" t="s">
        <v>111</v>
      </c>
      <c r="G6" s="791" t="s">
        <v>317</v>
      </c>
      <c r="H6" s="792"/>
      <c r="I6" s="792"/>
      <c r="J6" s="793"/>
      <c r="K6" s="781" t="s">
        <v>110</v>
      </c>
      <c r="L6" s="783" t="s">
        <v>108</v>
      </c>
      <c r="M6" s="784"/>
    </row>
    <row r="7" spans="1:13" ht="61.5" customHeight="1" x14ac:dyDescent="0.2">
      <c r="A7" s="777"/>
      <c r="B7" s="788"/>
      <c r="C7" s="790"/>
      <c r="D7" s="786"/>
      <c r="E7" s="786"/>
      <c r="F7" s="786"/>
      <c r="G7" s="410" t="s">
        <v>1</v>
      </c>
      <c r="H7" s="410" t="s">
        <v>321</v>
      </c>
      <c r="I7" s="410" t="s">
        <v>52</v>
      </c>
      <c r="J7" s="238" t="s">
        <v>53</v>
      </c>
      <c r="K7" s="782"/>
      <c r="L7" s="238" t="s">
        <v>109</v>
      </c>
      <c r="M7" s="239" t="s">
        <v>135</v>
      </c>
    </row>
    <row r="8" spans="1:13" ht="15.75" x14ac:dyDescent="0.2">
      <c r="A8" s="111"/>
      <c r="B8" s="264" t="s">
        <v>107</v>
      </c>
      <c r="C8" s="264" t="s">
        <v>107</v>
      </c>
      <c r="D8" s="264" t="s">
        <v>107</v>
      </c>
      <c r="E8" s="264" t="s">
        <v>107</v>
      </c>
      <c r="F8" s="264" t="s">
        <v>107</v>
      </c>
      <c r="G8" s="264" t="s">
        <v>107</v>
      </c>
      <c r="H8" s="264" t="s">
        <v>107</v>
      </c>
      <c r="I8" s="264" t="s">
        <v>107</v>
      </c>
      <c r="J8" s="264" t="s">
        <v>107</v>
      </c>
      <c r="K8" s="264" t="s">
        <v>107</v>
      </c>
      <c r="L8" s="264" t="s">
        <v>107</v>
      </c>
      <c r="M8" s="265" t="s">
        <v>107</v>
      </c>
    </row>
    <row r="9" spans="1:13" x14ac:dyDescent="0.2">
      <c r="A9" s="105" t="s">
        <v>5</v>
      </c>
      <c r="B9" s="106" t="s">
        <v>461</v>
      </c>
      <c r="C9" s="60" t="s">
        <v>71</v>
      </c>
      <c r="D9" s="60" t="s">
        <v>2</v>
      </c>
      <c r="E9" s="60" t="s">
        <v>9</v>
      </c>
      <c r="F9" s="107">
        <v>10</v>
      </c>
      <c r="G9" s="108">
        <v>12000</v>
      </c>
      <c r="H9" s="240">
        <v>0.1</v>
      </c>
      <c r="I9" s="109">
        <v>219500</v>
      </c>
      <c r="J9" s="110">
        <f>I9/G9</f>
        <v>18.291666666666668</v>
      </c>
      <c r="K9" s="240">
        <v>0.25</v>
      </c>
      <c r="L9" s="241">
        <v>40</v>
      </c>
      <c r="M9" s="242">
        <v>20</v>
      </c>
    </row>
    <row r="10" spans="1:13" x14ac:dyDescent="0.2">
      <c r="A10" s="101">
        <v>1</v>
      </c>
      <c r="B10" s="390"/>
      <c r="C10" s="391"/>
      <c r="D10" s="391"/>
      <c r="E10" s="391"/>
      <c r="F10" s="460"/>
      <c r="G10" s="377"/>
      <c r="H10" s="398"/>
      <c r="I10" s="392"/>
      <c r="J10" s="56" t="str">
        <f>IF(AND(ISNUMBER(G10),ISNUMBER(I10)),I10/G10,"")</f>
        <v/>
      </c>
      <c r="K10" s="398"/>
      <c r="L10" s="399"/>
      <c r="M10" s="400"/>
    </row>
    <row r="11" spans="1:13" x14ac:dyDescent="0.2">
      <c r="A11" s="101">
        <f>A10+1</f>
        <v>2</v>
      </c>
      <c r="B11" s="390"/>
      <c r="C11" s="391"/>
      <c r="D11" s="391"/>
      <c r="E11" s="391"/>
      <c r="F11" s="460"/>
      <c r="G11" s="377"/>
      <c r="H11" s="398"/>
      <c r="I11" s="392"/>
      <c r="J11" s="56" t="str">
        <f t="shared" ref="J11:J59" si="0">IF(AND(ISNUMBER(G11),ISNUMBER(I11)),I11/G11,"")</f>
        <v/>
      </c>
      <c r="K11" s="398"/>
      <c r="L11" s="399"/>
      <c r="M11" s="400"/>
    </row>
    <row r="12" spans="1:13" x14ac:dyDescent="0.2">
      <c r="A12" s="101">
        <f t="shared" ref="A12:A59" si="1">A11+1</f>
        <v>3</v>
      </c>
      <c r="B12" s="390"/>
      <c r="C12" s="391"/>
      <c r="D12" s="391"/>
      <c r="E12" s="391"/>
      <c r="F12" s="460"/>
      <c r="G12" s="377"/>
      <c r="H12" s="398"/>
      <c r="I12" s="392"/>
      <c r="J12" s="56" t="str">
        <f t="shared" si="0"/>
        <v/>
      </c>
      <c r="K12" s="398"/>
      <c r="L12" s="399"/>
      <c r="M12" s="400"/>
    </row>
    <row r="13" spans="1:13" x14ac:dyDescent="0.2">
      <c r="A13" s="101">
        <f t="shared" si="1"/>
        <v>4</v>
      </c>
      <c r="B13" s="390"/>
      <c r="C13" s="391"/>
      <c r="D13" s="391"/>
      <c r="E13" s="391"/>
      <c r="F13" s="460"/>
      <c r="G13" s="377"/>
      <c r="H13" s="398"/>
      <c r="I13" s="392"/>
      <c r="J13" s="56" t="str">
        <f t="shared" si="0"/>
        <v/>
      </c>
      <c r="K13" s="398"/>
      <c r="L13" s="401"/>
      <c r="M13" s="400"/>
    </row>
    <row r="14" spans="1:13" x14ac:dyDescent="0.2">
      <c r="A14" s="101">
        <f t="shared" si="1"/>
        <v>5</v>
      </c>
      <c r="B14" s="390"/>
      <c r="C14" s="391"/>
      <c r="D14" s="391"/>
      <c r="E14" s="391"/>
      <c r="F14" s="460"/>
      <c r="G14" s="377"/>
      <c r="H14" s="398"/>
      <c r="I14" s="392"/>
      <c r="J14" s="56" t="str">
        <f t="shared" si="0"/>
        <v/>
      </c>
      <c r="K14" s="398"/>
      <c r="L14" s="401"/>
      <c r="M14" s="400"/>
    </row>
    <row r="15" spans="1:13" x14ac:dyDescent="0.2">
      <c r="A15" s="101">
        <f t="shared" si="1"/>
        <v>6</v>
      </c>
      <c r="B15" s="390"/>
      <c r="C15" s="391"/>
      <c r="D15" s="391"/>
      <c r="E15" s="391"/>
      <c r="F15" s="460"/>
      <c r="G15" s="377"/>
      <c r="H15" s="398"/>
      <c r="I15" s="392"/>
      <c r="J15" s="56" t="str">
        <f t="shared" si="0"/>
        <v/>
      </c>
      <c r="K15" s="398"/>
      <c r="L15" s="401"/>
      <c r="M15" s="400"/>
    </row>
    <row r="16" spans="1:13" x14ac:dyDescent="0.2">
      <c r="A16" s="101">
        <f t="shared" si="1"/>
        <v>7</v>
      </c>
      <c r="B16" s="390"/>
      <c r="C16" s="391"/>
      <c r="D16" s="391"/>
      <c r="E16" s="391"/>
      <c r="F16" s="460"/>
      <c r="G16" s="377"/>
      <c r="H16" s="398"/>
      <c r="I16" s="392"/>
      <c r="J16" s="56" t="str">
        <f t="shared" si="0"/>
        <v/>
      </c>
      <c r="K16" s="398"/>
      <c r="L16" s="401"/>
      <c r="M16" s="400"/>
    </row>
    <row r="17" spans="1:13" x14ac:dyDescent="0.2">
      <c r="A17" s="101">
        <f t="shared" si="1"/>
        <v>8</v>
      </c>
      <c r="B17" s="390"/>
      <c r="C17" s="391"/>
      <c r="D17" s="391"/>
      <c r="E17" s="391"/>
      <c r="F17" s="460"/>
      <c r="G17" s="377"/>
      <c r="H17" s="398"/>
      <c r="I17" s="392"/>
      <c r="J17" s="56" t="str">
        <f t="shared" si="0"/>
        <v/>
      </c>
      <c r="K17" s="398"/>
      <c r="L17" s="401"/>
      <c r="M17" s="400"/>
    </row>
    <row r="18" spans="1:13" x14ac:dyDescent="0.2">
      <c r="A18" s="101">
        <f t="shared" si="1"/>
        <v>9</v>
      </c>
      <c r="B18" s="390"/>
      <c r="C18" s="391"/>
      <c r="D18" s="391"/>
      <c r="E18" s="391"/>
      <c r="F18" s="460"/>
      <c r="G18" s="377"/>
      <c r="H18" s="398"/>
      <c r="I18" s="392"/>
      <c r="J18" s="56" t="str">
        <f t="shared" si="0"/>
        <v/>
      </c>
      <c r="K18" s="398"/>
      <c r="L18" s="401"/>
      <c r="M18" s="400"/>
    </row>
    <row r="19" spans="1:13" x14ac:dyDescent="0.2">
      <c r="A19" s="101">
        <f t="shared" si="1"/>
        <v>10</v>
      </c>
      <c r="B19" s="390"/>
      <c r="C19" s="391"/>
      <c r="D19" s="391"/>
      <c r="E19" s="391"/>
      <c r="F19" s="460"/>
      <c r="G19" s="377"/>
      <c r="H19" s="398"/>
      <c r="I19" s="392"/>
      <c r="J19" s="56" t="str">
        <f t="shared" si="0"/>
        <v/>
      </c>
      <c r="K19" s="398"/>
      <c r="L19" s="401"/>
      <c r="M19" s="400"/>
    </row>
    <row r="20" spans="1:13" x14ac:dyDescent="0.2">
      <c r="A20" s="101">
        <f t="shared" si="1"/>
        <v>11</v>
      </c>
      <c r="B20" s="390"/>
      <c r="C20" s="391"/>
      <c r="D20" s="391"/>
      <c r="E20" s="391"/>
      <c r="F20" s="460"/>
      <c r="G20" s="377"/>
      <c r="H20" s="398"/>
      <c r="I20" s="392"/>
      <c r="J20" s="56" t="str">
        <f t="shared" si="0"/>
        <v/>
      </c>
      <c r="K20" s="398"/>
      <c r="L20" s="401"/>
      <c r="M20" s="400"/>
    </row>
    <row r="21" spans="1:13" x14ac:dyDescent="0.2">
      <c r="A21" s="101">
        <f t="shared" si="1"/>
        <v>12</v>
      </c>
      <c r="B21" s="390"/>
      <c r="C21" s="391"/>
      <c r="D21" s="391"/>
      <c r="E21" s="391"/>
      <c r="F21" s="460"/>
      <c r="G21" s="377"/>
      <c r="H21" s="398"/>
      <c r="I21" s="392"/>
      <c r="J21" s="56" t="str">
        <f t="shared" si="0"/>
        <v/>
      </c>
      <c r="K21" s="398"/>
      <c r="L21" s="401"/>
      <c r="M21" s="400"/>
    </row>
    <row r="22" spans="1:13" x14ac:dyDescent="0.2">
      <c r="A22" s="101">
        <f t="shared" si="1"/>
        <v>13</v>
      </c>
      <c r="B22" s="390"/>
      <c r="C22" s="391"/>
      <c r="D22" s="391"/>
      <c r="E22" s="391"/>
      <c r="F22" s="460"/>
      <c r="G22" s="377"/>
      <c r="H22" s="398"/>
      <c r="I22" s="392"/>
      <c r="J22" s="56" t="str">
        <f t="shared" si="0"/>
        <v/>
      </c>
      <c r="K22" s="398"/>
      <c r="L22" s="401"/>
      <c r="M22" s="400"/>
    </row>
    <row r="23" spans="1:13" x14ac:dyDescent="0.2">
      <c r="A23" s="101">
        <f t="shared" si="1"/>
        <v>14</v>
      </c>
      <c r="B23" s="390"/>
      <c r="C23" s="391"/>
      <c r="D23" s="391"/>
      <c r="E23" s="391"/>
      <c r="F23" s="460"/>
      <c r="G23" s="377"/>
      <c r="H23" s="398"/>
      <c r="I23" s="392"/>
      <c r="J23" s="56" t="str">
        <f t="shared" si="0"/>
        <v/>
      </c>
      <c r="K23" s="398"/>
      <c r="L23" s="401"/>
      <c r="M23" s="400"/>
    </row>
    <row r="24" spans="1:13" x14ac:dyDescent="0.2">
      <c r="A24" s="101">
        <f t="shared" si="1"/>
        <v>15</v>
      </c>
      <c r="B24" s="390"/>
      <c r="C24" s="391"/>
      <c r="D24" s="391"/>
      <c r="E24" s="391"/>
      <c r="F24" s="460"/>
      <c r="G24" s="377"/>
      <c r="H24" s="398"/>
      <c r="I24" s="392"/>
      <c r="J24" s="56" t="str">
        <f t="shared" si="0"/>
        <v/>
      </c>
      <c r="K24" s="398"/>
      <c r="L24" s="401"/>
      <c r="M24" s="400"/>
    </row>
    <row r="25" spans="1:13" x14ac:dyDescent="0.2">
      <c r="A25" s="101">
        <f t="shared" si="1"/>
        <v>16</v>
      </c>
      <c r="B25" s="390"/>
      <c r="C25" s="391"/>
      <c r="D25" s="391"/>
      <c r="E25" s="391"/>
      <c r="F25" s="460"/>
      <c r="G25" s="377"/>
      <c r="H25" s="398"/>
      <c r="I25" s="392"/>
      <c r="J25" s="56" t="str">
        <f t="shared" si="0"/>
        <v/>
      </c>
      <c r="K25" s="398"/>
      <c r="L25" s="401"/>
      <c r="M25" s="400"/>
    </row>
    <row r="26" spans="1:13" x14ac:dyDescent="0.2">
      <c r="A26" s="101">
        <f t="shared" si="1"/>
        <v>17</v>
      </c>
      <c r="B26" s="390"/>
      <c r="C26" s="391"/>
      <c r="D26" s="391"/>
      <c r="E26" s="391"/>
      <c r="F26" s="460"/>
      <c r="G26" s="377"/>
      <c r="H26" s="398"/>
      <c r="I26" s="392"/>
      <c r="J26" s="56" t="str">
        <f t="shared" si="0"/>
        <v/>
      </c>
      <c r="K26" s="398"/>
      <c r="L26" s="401"/>
      <c r="M26" s="400"/>
    </row>
    <row r="27" spans="1:13" x14ac:dyDescent="0.2">
      <c r="A27" s="101">
        <f t="shared" si="1"/>
        <v>18</v>
      </c>
      <c r="B27" s="390"/>
      <c r="C27" s="391"/>
      <c r="D27" s="391"/>
      <c r="E27" s="391"/>
      <c r="F27" s="460"/>
      <c r="G27" s="377"/>
      <c r="H27" s="398"/>
      <c r="I27" s="392"/>
      <c r="J27" s="56" t="str">
        <f t="shared" si="0"/>
        <v/>
      </c>
      <c r="K27" s="398"/>
      <c r="L27" s="401"/>
      <c r="M27" s="400"/>
    </row>
    <row r="28" spans="1:13" x14ac:dyDescent="0.2">
      <c r="A28" s="101">
        <f t="shared" si="1"/>
        <v>19</v>
      </c>
      <c r="B28" s="390"/>
      <c r="C28" s="391"/>
      <c r="D28" s="391"/>
      <c r="E28" s="391"/>
      <c r="F28" s="460"/>
      <c r="G28" s="377"/>
      <c r="H28" s="398"/>
      <c r="I28" s="392"/>
      <c r="J28" s="56" t="str">
        <f t="shared" si="0"/>
        <v/>
      </c>
      <c r="K28" s="398"/>
      <c r="L28" s="401"/>
      <c r="M28" s="400"/>
    </row>
    <row r="29" spans="1:13" x14ac:dyDescent="0.2">
      <c r="A29" s="101">
        <f t="shared" si="1"/>
        <v>20</v>
      </c>
      <c r="B29" s="390"/>
      <c r="C29" s="391"/>
      <c r="D29" s="391"/>
      <c r="E29" s="391"/>
      <c r="F29" s="460"/>
      <c r="G29" s="377"/>
      <c r="H29" s="398"/>
      <c r="I29" s="392"/>
      <c r="J29" s="56" t="str">
        <f t="shared" si="0"/>
        <v/>
      </c>
      <c r="K29" s="398"/>
      <c r="L29" s="401"/>
      <c r="M29" s="400"/>
    </row>
    <row r="30" spans="1:13" x14ac:dyDescent="0.2">
      <c r="A30" s="101">
        <f t="shared" si="1"/>
        <v>21</v>
      </c>
      <c r="B30" s="390"/>
      <c r="C30" s="391"/>
      <c r="D30" s="391"/>
      <c r="E30" s="391"/>
      <c r="F30" s="460"/>
      <c r="G30" s="377"/>
      <c r="H30" s="398"/>
      <c r="I30" s="392"/>
      <c r="J30" s="56" t="str">
        <f t="shared" si="0"/>
        <v/>
      </c>
      <c r="K30" s="398"/>
      <c r="L30" s="401"/>
      <c r="M30" s="400"/>
    </row>
    <row r="31" spans="1:13" x14ac:dyDescent="0.2">
      <c r="A31" s="101">
        <f t="shared" si="1"/>
        <v>22</v>
      </c>
      <c r="B31" s="390"/>
      <c r="C31" s="391"/>
      <c r="D31" s="391"/>
      <c r="E31" s="391"/>
      <c r="F31" s="460"/>
      <c r="G31" s="377"/>
      <c r="H31" s="398"/>
      <c r="I31" s="392"/>
      <c r="J31" s="56" t="str">
        <f t="shared" si="0"/>
        <v/>
      </c>
      <c r="K31" s="398"/>
      <c r="L31" s="401"/>
      <c r="M31" s="400"/>
    </row>
    <row r="32" spans="1:13" x14ac:dyDescent="0.2">
      <c r="A32" s="101">
        <f t="shared" si="1"/>
        <v>23</v>
      </c>
      <c r="B32" s="390"/>
      <c r="C32" s="391"/>
      <c r="D32" s="391"/>
      <c r="E32" s="391"/>
      <c r="F32" s="460"/>
      <c r="G32" s="377"/>
      <c r="H32" s="398"/>
      <c r="I32" s="392"/>
      <c r="J32" s="56" t="str">
        <f t="shared" si="0"/>
        <v/>
      </c>
      <c r="K32" s="398"/>
      <c r="L32" s="401"/>
      <c r="M32" s="400"/>
    </row>
    <row r="33" spans="1:13" x14ac:dyDescent="0.2">
      <c r="A33" s="101">
        <f t="shared" si="1"/>
        <v>24</v>
      </c>
      <c r="B33" s="390"/>
      <c r="C33" s="391"/>
      <c r="D33" s="391"/>
      <c r="E33" s="391"/>
      <c r="F33" s="460"/>
      <c r="G33" s="377"/>
      <c r="H33" s="398"/>
      <c r="I33" s="392"/>
      <c r="J33" s="56" t="str">
        <f t="shared" ref="J33:J37" si="2">IF(AND(ISNUMBER(G33),ISNUMBER(I33)),I33/G33,"")</f>
        <v/>
      </c>
      <c r="K33" s="398"/>
      <c r="L33" s="401"/>
      <c r="M33" s="400"/>
    </row>
    <row r="34" spans="1:13" x14ac:dyDescent="0.2">
      <c r="A34" s="101">
        <f t="shared" si="1"/>
        <v>25</v>
      </c>
      <c r="B34" s="390"/>
      <c r="C34" s="391"/>
      <c r="D34" s="391"/>
      <c r="E34" s="391"/>
      <c r="F34" s="460"/>
      <c r="G34" s="377"/>
      <c r="H34" s="398"/>
      <c r="I34" s="392"/>
      <c r="J34" s="56" t="str">
        <f t="shared" si="2"/>
        <v/>
      </c>
      <c r="K34" s="398"/>
      <c r="L34" s="401"/>
      <c r="M34" s="400"/>
    </row>
    <row r="35" spans="1:13" x14ac:dyDescent="0.2">
      <c r="A35" s="101">
        <f t="shared" si="1"/>
        <v>26</v>
      </c>
      <c r="B35" s="390"/>
      <c r="C35" s="391"/>
      <c r="D35" s="391"/>
      <c r="E35" s="391"/>
      <c r="F35" s="460"/>
      <c r="G35" s="377"/>
      <c r="H35" s="398"/>
      <c r="I35" s="392"/>
      <c r="J35" s="56" t="str">
        <f t="shared" si="2"/>
        <v/>
      </c>
      <c r="K35" s="398"/>
      <c r="L35" s="401"/>
      <c r="M35" s="400"/>
    </row>
    <row r="36" spans="1:13" x14ac:dyDescent="0.2">
      <c r="A36" s="101">
        <f t="shared" si="1"/>
        <v>27</v>
      </c>
      <c r="B36" s="390"/>
      <c r="C36" s="391"/>
      <c r="D36" s="391"/>
      <c r="E36" s="391"/>
      <c r="F36" s="460"/>
      <c r="G36" s="377"/>
      <c r="H36" s="398"/>
      <c r="I36" s="392"/>
      <c r="J36" s="56" t="str">
        <f t="shared" si="2"/>
        <v/>
      </c>
      <c r="K36" s="398"/>
      <c r="L36" s="401"/>
      <c r="M36" s="400"/>
    </row>
    <row r="37" spans="1:13" x14ac:dyDescent="0.2">
      <c r="A37" s="101">
        <f t="shared" si="1"/>
        <v>28</v>
      </c>
      <c r="B37" s="390"/>
      <c r="C37" s="391"/>
      <c r="D37" s="391"/>
      <c r="E37" s="391"/>
      <c r="F37" s="460"/>
      <c r="G37" s="377"/>
      <c r="H37" s="398"/>
      <c r="I37" s="392"/>
      <c r="J37" s="56" t="str">
        <f t="shared" si="2"/>
        <v/>
      </c>
      <c r="K37" s="398"/>
      <c r="L37" s="401"/>
      <c r="M37" s="400"/>
    </row>
    <row r="38" spans="1:13" x14ac:dyDescent="0.2">
      <c r="A38" s="101">
        <f t="shared" si="1"/>
        <v>29</v>
      </c>
      <c r="B38" s="390"/>
      <c r="C38" s="391"/>
      <c r="D38" s="391"/>
      <c r="E38" s="391"/>
      <c r="F38" s="460"/>
      <c r="G38" s="377"/>
      <c r="H38" s="398"/>
      <c r="I38" s="392"/>
      <c r="J38" s="56" t="str">
        <f t="shared" si="0"/>
        <v/>
      </c>
      <c r="K38" s="398"/>
      <c r="L38" s="401"/>
      <c r="M38" s="400"/>
    </row>
    <row r="39" spans="1:13" x14ac:dyDescent="0.2">
      <c r="A39" s="101">
        <f t="shared" si="1"/>
        <v>30</v>
      </c>
      <c r="B39" s="390"/>
      <c r="C39" s="391"/>
      <c r="D39" s="391"/>
      <c r="E39" s="391"/>
      <c r="F39" s="460"/>
      <c r="G39" s="377"/>
      <c r="H39" s="398"/>
      <c r="I39" s="392"/>
      <c r="J39" s="56" t="str">
        <f t="shared" si="0"/>
        <v/>
      </c>
      <c r="K39" s="398"/>
      <c r="L39" s="401"/>
      <c r="M39" s="400"/>
    </row>
    <row r="40" spans="1:13" x14ac:dyDescent="0.2">
      <c r="A40" s="101">
        <f t="shared" si="1"/>
        <v>31</v>
      </c>
      <c r="B40" s="390"/>
      <c r="C40" s="391"/>
      <c r="D40" s="391"/>
      <c r="E40" s="391"/>
      <c r="F40" s="460"/>
      <c r="G40" s="377"/>
      <c r="H40" s="398"/>
      <c r="I40" s="392"/>
      <c r="J40" s="56" t="str">
        <f t="shared" si="0"/>
        <v/>
      </c>
      <c r="K40" s="398"/>
      <c r="L40" s="401"/>
      <c r="M40" s="400"/>
    </row>
    <row r="41" spans="1:13" x14ac:dyDescent="0.2">
      <c r="A41" s="101">
        <f t="shared" si="1"/>
        <v>32</v>
      </c>
      <c r="B41" s="390"/>
      <c r="C41" s="391"/>
      <c r="D41" s="391"/>
      <c r="E41" s="391"/>
      <c r="F41" s="460"/>
      <c r="G41" s="377"/>
      <c r="H41" s="398"/>
      <c r="I41" s="392"/>
      <c r="J41" s="56" t="str">
        <f t="shared" si="0"/>
        <v/>
      </c>
      <c r="K41" s="398"/>
      <c r="L41" s="401"/>
      <c r="M41" s="400"/>
    </row>
    <row r="42" spans="1:13" x14ac:dyDescent="0.2">
      <c r="A42" s="101">
        <f t="shared" si="1"/>
        <v>33</v>
      </c>
      <c r="B42" s="390"/>
      <c r="C42" s="391"/>
      <c r="D42" s="391"/>
      <c r="E42" s="391"/>
      <c r="F42" s="460"/>
      <c r="G42" s="377"/>
      <c r="H42" s="398"/>
      <c r="I42" s="392"/>
      <c r="J42" s="56" t="str">
        <f t="shared" si="0"/>
        <v/>
      </c>
      <c r="K42" s="398"/>
      <c r="L42" s="401"/>
      <c r="M42" s="400"/>
    </row>
    <row r="43" spans="1:13" x14ac:dyDescent="0.2">
      <c r="A43" s="101">
        <f t="shared" si="1"/>
        <v>34</v>
      </c>
      <c r="B43" s="390"/>
      <c r="C43" s="391"/>
      <c r="D43" s="391"/>
      <c r="E43" s="391"/>
      <c r="F43" s="460"/>
      <c r="G43" s="377"/>
      <c r="H43" s="398"/>
      <c r="I43" s="392"/>
      <c r="J43" s="56" t="str">
        <f t="shared" si="0"/>
        <v/>
      </c>
      <c r="K43" s="398"/>
      <c r="L43" s="401"/>
      <c r="M43" s="400"/>
    </row>
    <row r="44" spans="1:13" x14ac:dyDescent="0.2">
      <c r="A44" s="101">
        <f t="shared" si="1"/>
        <v>35</v>
      </c>
      <c r="B44" s="390"/>
      <c r="C44" s="391"/>
      <c r="D44" s="391"/>
      <c r="E44" s="391"/>
      <c r="F44" s="460"/>
      <c r="G44" s="377"/>
      <c r="H44" s="398"/>
      <c r="I44" s="392"/>
      <c r="J44" s="56" t="str">
        <f t="shared" si="0"/>
        <v/>
      </c>
      <c r="K44" s="398"/>
      <c r="L44" s="401"/>
      <c r="M44" s="400"/>
    </row>
    <row r="45" spans="1:13" x14ac:dyDescent="0.2">
      <c r="A45" s="101">
        <f t="shared" si="1"/>
        <v>36</v>
      </c>
      <c r="B45" s="390"/>
      <c r="C45" s="391"/>
      <c r="D45" s="391"/>
      <c r="E45" s="391"/>
      <c r="F45" s="460"/>
      <c r="G45" s="377"/>
      <c r="H45" s="398"/>
      <c r="I45" s="392"/>
      <c r="J45" s="56" t="str">
        <f t="shared" si="0"/>
        <v/>
      </c>
      <c r="K45" s="398"/>
      <c r="L45" s="401"/>
      <c r="M45" s="400"/>
    </row>
    <row r="46" spans="1:13" x14ac:dyDescent="0.2">
      <c r="A46" s="101">
        <f t="shared" si="1"/>
        <v>37</v>
      </c>
      <c r="B46" s="390"/>
      <c r="C46" s="391"/>
      <c r="D46" s="391"/>
      <c r="E46" s="391"/>
      <c r="F46" s="460"/>
      <c r="G46" s="377"/>
      <c r="H46" s="398"/>
      <c r="I46" s="392"/>
      <c r="J46" s="56" t="str">
        <f t="shared" si="0"/>
        <v/>
      </c>
      <c r="K46" s="398"/>
      <c r="L46" s="401"/>
      <c r="M46" s="400"/>
    </row>
    <row r="47" spans="1:13" x14ac:dyDescent="0.2">
      <c r="A47" s="101">
        <f t="shared" si="1"/>
        <v>38</v>
      </c>
      <c r="B47" s="390"/>
      <c r="C47" s="391"/>
      <c r="D47" s="391"/>
      <c r="E47" s="391"/>
      <c r="F47" s="460"/>
      <c r="G47" s="377"/>
      <c r="H47" s="398"/>
      <c r="I47" s="392"/>
      <c r="J47" s="56" t="str">
        <f t="shared" si="0"/>
        <v/>
      </c>
      <c r="K47" s="398"/>
      <c r="L47" s="401"/>
      <c r="M47" s="400"/>
    </row>
    <row r="48" spans="1:13" x14ac:dyDescent="0.2">
      <c r="A48" s="101">
        <f t="shared" si="1"/>
        <v>39</v>
      </c>
      <c r="B48" s="390"/>
      <c r="C48" s="391"/>
      <c r="D48" s="391"/>
      <c r="E48" s="391"/>
      <c r="F48" s="460"/>
      <c r="G48" s="377"/>
      <c r="H48" s="398"/>
      <c r="I48" s="392"/>
      <c r="J48" s="56" t="str">
        <f t="shared" ref="J48" si="3">IF(AND(ISNUMBER(G48),ISNUMBER(I48)),I48/G48,"")</f>
        <v/>
      </c>
      <c r="K48" s="398"/>
      <c r="L48" s="401"/>
      <c r="M48" s="400"/>
    </row>
    <row r="49" spans="1:13" x14ac:dyDescent="0.2">
      <c r="A49" s="101">
        <f t="shared" si="1"/>
        <v>40</v>
      </c>
      <c r="B49" s="390"/>
      <c r="C49" s="391"/>
      <c r="D49" s="391"/>
      <c r="E49" s="391"/>
      <c r="F49" s="460"/>
      <c r="G49" s="377"/>
      <c r="H49" s="398"/>
      <c r="I49" s="392"/>
      <c r="J49" s="56" t="str">
        <f t="shared" si="0"/>
        <v/>
      </c>
      <c r="K49" s="398"/>
      <c r="L49" s="401"/>
      <c r="M49" s="400"/>
    </row>
    <row r="50" spans="1:13" x14ac:dyDescent="0.2">
      <c r="A50" s="101">
        <f t="shared" si="1"/>
        <v>41</v>
      </c>
      <c r="B50" s="390"/>
      <c r="C50" s="391"/>
      <c r="D50" s="391"/>
      <c r="E50" s="391"/>
      <c r="F50" s="460"/>
      <c r="G50" s="377"/>
      <c r="H50" s="398"/>
      <c r="I50" s="392"/>
      <c r="J50" s="56" t="str">
        <f t="shared" si="0"/>
        <v/>
      </c>
      <c r="K50" s="398"/>
      <c r="L50" s="401"/>
      <c r="M50" s="400"/>
    </row>
    <row r="51" spans="1:13" x14ac:dyDescent="0.2">
      <c r="A51" s="101">
        <f t="shared" si="1"/>
        <v>42</v>
      </c>
      <c r="B51" s="390"/>
      <c r="C51" s="391"/>
      <c r="D51" s="391"/>
      <c r="E51" s="391"/>
      <c r="F51" s="460"/>
      <c r="G51" s="377"/>
      <c r="H51" s="398"/>
      <c r="I51" s="392"/>
      <c r="J51" s="56"/>
      <c r="K51" s="398"/>
      <c r="L51" s="401"/>
      <c r="M51" s="400"/>
    </row>
    <row r="52" spans="1:13" x14ac:dyDescent="0.2">
      <c r="A52" s="101">
        <f t="shared" si="1"/>
        <v>43</v>
      </c>
      <c r="B52" s="390"/>
      <c r="C52" s="391"/>
      <c r="D52" s="391"/>
      <c r="E52" s="391"/>
      <c r="F52" s="460"/>
      <c r="G52" s="377"/>
      <c r="H52" s="398"/>
      <c r="I52" s="392"/>
      <c r="J52" s="56"/>
      <c r="K52" s="398"/>
      <c r="L52" s="401"/>
      <c r="M52" s="400"/>
    </row>
    <row r="53" spans="1:13" x14ac:dyDescent="0.2">
      <c r="A53" s="101">
        <f t="shared" si="1"/>
        <v>44</v>
      </c>
      <c r="B53" s="390"/>
      <c r="C53" s="391"/>
      <c r="D53" s="391"/>
      <c r="E53" s="391"/>
      <c r="F53" s="460"/>
      <c r="G53" s="377"/>
      <c r="H53" s="398"/>
      <c r="I53" s="392"/>
      <c r="J53" s="56"/>
      <c r="K53" s="398"/>
      <c r="L53" s="401"/>
      <c r="M53" s="400"/>
    </row>
    <row r="54" spans="1:13" x14ac:dyDescent="0.2">
      <c r="A54" s="101">
        <f t="shared" si="1"/>
        <v>45</v>
      </c>
      <c r="B54" s="390"/>
      <c r="C54" s="391"/>
      <c r="D54" s="391"/>
      <c r="E54" s="391"/>
      <c r="F54" s="460"/>
      <c r="G54" s="377"/>
      <c r="H54" s="398"/>
      <c r="I54" s="392"/>
      <c r="J54" s="56" t="str">
        <f t="shared" si="0"/>
        <v/>
      </c>
      <c r="K54" s="398"/>
      <c r="L54" s="401"/>
      <c r="M54" s="400"/>
    </row>
    <row r="55" spans="1:13" x14ac:dyDescent="0.2">
      <c r="A55" s="101">
        <f t="shared" si="1"/>
        <v>46</v>
      </c>
      <c r="B55" s="390"/>
      <c r="C55" s="391"/>
      <c r="D55" s="391"/>
      <c r="E55" s="391"/>
      <c r="F55" s="460"/>
      <c r="G55" s="377"/>
      <c r="H55" s="398"/>
      <c r="I55" s="392"/>
      <c r="J55" s="56" t="str">
        <f t="shared" si="0"/>
        <v/>
      </c>
      <c r="K55" s="398"/>
      <c r="L55" s="401"/>
      <c r="M55" s="400"/>
    </row>
    <row r="56" spans="1:13" x14ac:dyDescent="0.2">
      <c r="A56" s="101">
        <f t="shared" si="1"/>
        <v>47</v>
      </c>
      <c r="B56" s="390"/>
      <c r="C56" s="391"/>
      <c r="D56" s="391"/>
      <c r="E56" s="391"/>
      <c r="F56" s="460"/>
      <c r="G56" s="377"/>
      <c r="H56" s="398"/>
      <c r="I56" s="392"/>
      <c r="J56" s="56" t="str">
        <f t="shared" si="0"/>
        <v/>
      </c>
      <c r="K56" s="398"/>
      <c r="L56" s="401"/>
      <c r="M56" s="400"/>
    </row>
    <row r="57" spans="1:13" x14ac:dyDescent="0.2">
      <c r="A57" s="101">
        <f t="shared" si="1"/>
        <v>48</v>
      </c>
      <c r="B57" s="390"/>
      <c r="C57" s="391"/>
      <c r="D57" s="391"/>
      <c r="E57" s="391"/>
      <c r="F57" s="460"/>
      <c r="G57" s="377"/>
      <c r="H57" s="398"/>
      <c r="I57" s="392"/>
      <c r="J57" s="56" t="str">
        <f t="shared" si="0"/>
        <v/>
      </c>
      <c r="K57" s="398"/>
      <c r="L57" s="401"/>
      <c r="M57" s="400"/>
    </row>
    <row r="58" spans="1:13" x14ac:dyDescent="0.2">
      <c r="A58" s="101">
        <f t="shared" si="1"/>
        <v>49</v>
      </c>
      <c r="B58" s="390"/>
      <c r="C58" s="391"/>
      <c r="D58" s="391"/>
      <c r="E58" s="391"/>
      <c r="F58" s="460"/>
      <c r="G58" s="377"/>
      <c r="H58" s="398"/>
      <c r="I58" s="392"/>
      <c r="J58" s="56" t="str">
        <f t="shared" si="0"/>
        <v/>
      </c>
      <c r="K58" s="398"/>
      <c r="L58" s="401"/>
      <c r="M58" s="400"/>
    </row>
    <row r="59" spans="1:13" x14ac:dyDescent="0.2">
      <c r="A59" s="102">
        <f t="shared" si="1"/>
        <v>50</v>
      </c>
      <c r="B59" s="393"/>
      <c r="C59" s="394"/>
      <c r="D59" s="394"/>
      <c r="E59" s="394"/>
      <c r="F59" s="465"/>
      <c r="G59" s="376"/>
      <c r="H59" s="402"/>
      <c r="I59" s="395"/>
      <c r="J59" s="103" t="str">
        <f t="shared" si="0"/>
        <v/>
      </c>
      <c r="K59" s="402"/>
      <c r="L59" s="403"/>
      <c r="M59" s="404"/>
    </row>
  </sheetData>
  <sheetProtection algorithmName="SHA-512" hashValue="PHGvNhRxNHXv49UAtYe/q1Lj/3hHOqeGNCxj94wmzuJLxvcXYsrbm+AyNlNrKTMu2KL3VvFdYCwF14OIyWdRsA==" saltValue="Ub9bZpKHHuBEIwzCon+5tA==" spinCount="100000" sheet="1" objects="1" scenarios="1"/>
  <mergeCells count="13">
    <mergeCell ref="A6:A7"/>
    <mergeCell ref="A1:M1"/>
    <mergeCell ref="A3:M3"/>
    <mergeCell ref="B5:M5"/>
    <mergeCell ref="A4:G4"/>
    <mergeCell ref="K6:K7"/>
    <mergeCell ref="L6:M6"/>
    <mergeCell ref="F6:F7"/>
    <mergeCell ref="B6:B7"/>
    <mergeCell ref="D6:D7"/>
    <mergeCell ref="E6:E7"/>
    <mergeCell ref="C6:C7"/>
    <mergeCell ref="G6:J6"/>
  </mergeCells>
  <conditionalFormatting sqref="F10:F59">
    <cfRule type="expression" dxfId="87" priority="1">
      <formula>IF(E10="No",TRUE,FALSE)</formula>
    </cfRule>
  </conditionalFormatting>
  <dataValidations xWindow="409" yWindow="517" count="13">
    <dataValidation allowBlank="1" showInputMessage="1" showErrorMessage="1" prompt="Using the drop-down menu, select whether the staff in each job category are agency employees or contractors. If a given job title includes both employees and contractors, complete one row for employees and another for contractors." sqref="D8" xr:uid="{00000000-0002-0000-0600-000000000000}"/>
    <dataValidation allowBlank="1" showInputMessage="1" showErrorMessage="1" prompt="Using the drop-down menu, indicate whether the job category has responsibility for supervising other staff. If a given job title includes both supervisors and non-supervisors, complete one row for supervisors and another for non-supervisors." sqref="E8" xr:uid="{00000000-0002-0000-0600-000001000000}"/>
    <dataValidation allowBlank="1" showInputMessage="1" showErrorMessage="1" prompt="For employees who have supervisory responsibility for other staff (not service recipients), report the average number of direct reports each supervisor has." sqref="F8" xr:uid="{00000000-0002-0000-0600-000002000000}"/>
    <dataValidation allowBlank="1" showInputMessage="1" showErrorMessage="1" prompt="The total is inclusive of paid time off (e.g. holidays) and overtime hours._x000a_If salaried staff are included in the job title and actual hours worked are not tracked and cannot be estimated, assume that a full-time employee works 2,080 hours per year." sqref="G8" xr:uid="{00000000-0002-0000-0600-000003000000}"/>
    <dataValidation allowBlank="1" showInputMessage="1" showErrorMessage="1" prompt="Include all cash compensation including overtime pay, bonuses, shift differentials, on-call pay, paid leave, etc. Do not report reimbursement of expenses (e.g., mileage). _x000a_For contracted staff, list the total payment to or for the contractors." sqref="I8" xr:uid="{00000000-0002-0000-0600-000004000000}"/>
    <dataValidation allowBlank="1" showInputMessage="1" showErrorMessage="1" prompt="This field is automatically calculated by dividing the Total Wage Paid field by the Total Hours Paid field." sqref="J8" xr:uid="{00000000-0002-0000-0600-000005000000}"/>
    <dataValidation allowBlank="1" showInputMessage="1" showErrorMessage="1" prompt="To calculate turnover, divide the number of staff within the job title who left the position within the past year and for whom a replacement was/is needed, by the number of employees within the job title over the course of the fiscal year." sqref="K8" xr:uid="{00000000-0002-0000-0600-000006000000}"/>
    <dataValidation allowBlank="1" showInputMessage="1" showErrorMessage="1" prompt="Using the drop-down menu, select the island in which this group of employees provides direct care for DD Waiver services." sqref="C8" xr:uid="{00000000-0002-0000-0600-000007000000}"/>
    <dataValidation allowBlank="1" showInputMessage="1" showErrorMessage="1" prompt="Report the average number of training and development hours that a staff person in the reported job title receives during their first year of employment." sqref="L8" xr:uid="{00000000-0002-0000-0600-000008000000}"/>
    <dataValidation allowBlank="1" showInputMessage="1" showErrorMessage="1" prompt="Report the average number of annual training and development hours that a staff person in the reported job title receives after their first year of employment." sqref="M8" xr:uid="{00000000-0002-0000-0600-000009000000}"/>
    <dataValidation type="decimal" operator="greaterThanOrEqual" allowBlank="1" showInputMessage="1" showErrorMessage="1" error="Please enter a valid number." sqref="L10:M59" xr:uid="{00000000-0002-0000-0600-00000A000000}">
      <formula1>0</formula1>
    </dataValidation>
    <dataValidation allowBlank="1" showInputMessage="1" showErrorMessage="1" prompt="See p. 5 of the instructions. List job titles of staff who provide direct care. List individually or group by job title." sqref="B8" xr:uid="{288DB5E6-9A9B-4AF4-9024-4841A713BA4C}"/>
    <dataValidation allowBlank="1" showInputMessage="1" showErrorMessage="1" prompt="Of the hours reported in the previous field, report the percentage of hours that were paid in overtime status. E.g., if 12,000 hours were reported in the Total Hours Paid field and 1,200 hours of overtime were worked, 10% would be reported in this field." sqref="H8" xr:uid="{AAA5CBEA-10F4-44F1-9316-66478FF27E37}"/>
  </dataValidations>
  <printOptions horizontalCentered="1"/>
  <pageMargins left="0.25" right="0.25"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rowBreaks count="1" manualBreakCount="1">
    <brk id="34" max="12" man="1"/>
  </rowBreaks>
  <extLst>
    <ext xmlns:x14="http://schemas.microsoft.com/office/spreadsheetml/2009/9/main" uri="{CCE6A557-97BC-4b89-ADB6-D9C93CAAB3DF}">
      <x14:dataValidations xmlns:xm="http://schemas.microsoft.com/office/excel/2006/main" xWindow="409" yWindow="517" count="3">
        <x14:dataValidation type="list" allowBlank="1" showInputMessage="1" showErrorMessage="1" xr:uid="{00000000-0002-0000-0600-00000B000000}">
          <x14:formula1>
            <xm:f>'Drop Downs'!$G$1:$G$6</xm:f>
          </x14:formula1>
          <xm:sqref>C10:C59</xm:sqref>
        </x14:dataValidation>
        <x14:dataValidation type="list" allowBlank="1" showInputMessage="1" showErrorMessage="1" xr:uid="{00000000-0002-0000-0600-00000C000000}">
          <x14:formula1>
            <xm:f>'Drop Downs'!$C$1:$C$2</xm:f>
          </x14:formula1>
          <xm:sqref>D10:D59</xm:sqref>
        </x14:dataValidation>
        <x14:dataValidation type="list" allowBlank="1" showInputMessage="1" showErrorMessage="1" xr:uid="{00000000-0002-0000-0600-00000D000000}">
          <x14:formula1>
            <xm:f>'Drop Downs'!$A$7:$A$8</xm:f>
          </x14:formula1>
          <xm:sqref>E10:E59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5"/>
  <dimension ref="A1:T57"/>
  <sheetViews>
    <sheetView zoomScaleNormal="100" zoomScaleSheetLayoutView="100" workbookViewId="0">
      <selection activeCell="C8" sqref="C8"/>
    </sheetView>
  </sheetViews>
  <sheetFormatPr defaultColWidth="9.140625" defaultRowHeight="15" x14ac:dyDescent="0.2"/>
  <cols>
    <col min="1" max="1" width="5" style="19" customWidth="1"/>
    <col min="2" max="2" width="20.7109375" style="45" customWidth="1"/>
    <col min="3" max="19" width="7.28515625" style="49" customWidth="1"/>
    <col min="20" max="20" width="12.5703125" style="406" customWidth="1"/>
    <col min="21" max="16384" width="9.140625" style="45"/>
  </cols>
  <sheetData>
    <row r="1" spans="1:20" x14ac:dyDescent="0.2">
      <c r="A1" s="758" t="str">
        <f>IF(ISBLANK('Contact Info &amp; Revenues'!C7),"",'Contact Info &amp; Revenues'!C7)</f>
        <v/>
      </c>
      <c r="B1" s="758"/>
      <c r="C1" s="758"/>
      <c r="D1" s="758"/>
      <c r="E1" s="758"/>
      <c r="F1" s="758"/>
      <c r="G1" s="758"/>
      <c r="H1" s="758"/>
      <c r="I1" s="758"/>
      <c r="J1" s="758"/>
      <c r="K1" s="758"/>
      <c r="L1" s="758"/>
      <c r="M1" s="758"/>
      <c r="N1" s="758"/>
      <c r="O1" s="758"/>
      <c r="P1" s="758"/>
      <c r="Q1" s="758"/>
      <c r="R1" s="758"/>
      <c r="S1" s="758"/>
      <c r="T1" s="45"/>
    </row>
    <row r="2" spans="1:20" ht="6" customHeight="1" x14ac:dyDescent="0.2">
      <c r="A2" s="218"/>
      <c r="B2" s="19"/>
    </row>
    <row r="3" spans="1:20" ht="30" customHeight="1" x14ac:dyDescent="0.2">
      <c r="A3" s="794" t="s">
        <v>410</v>
      </c>
      <c r="B3" s="794"/>
      <c r="C3" s="794"/>
      <c r="D3" s="794"/>
      <c r="E3" s="794"/>
      <c r="F3" s="794"/>
      <c r="G3" s="794"/>
      <c r="H3" s="794"/>
      <c r="I3" s="794"/>
      <c r="J3" s="794"/>
      <c r="K3" s="794"/>
      <c r="L3" s="794"/>
      <c r="M3" s="794"/>
      <c r="N3" s="794"/>
      <c r="O3" s="794"/>
      <c r="P3" s="794"/>
      <c r="Q3" s="794"/>
      <c r="R3" s="794"/>
      <c r="S3" s="794"/>
      <c r="T3" s="407"/>
    </row>
    <row r="4" spans="1:20" ht="6" customHeight="1" x14ac:dyDescent="0.2">
      <c r="A4" s="778"/>
      <c r="B4" s="778"/>
      <c r="C4" s="778"/>
      <c r="D4" s="778"/>
      <c r="E4" s="778"/>
      <c r="F4" s="778"/>
      <c r="G4" s="778"/>
      <c r="H4" s="778"/>
      <c r="I4" s="778"/>
      <c r="J4" s="778"/>
      <c r="K4" s="778"/>
      <c r="L4" s="778"/>
      <c r="M4" s="778"/>
      <c r="N4" s="778"/>
      <c r="O4" s="218"/>
      <c r="P4" s="218"/>
      <c r="Q4" s="218"/>
    </row>
    <row r="5" spans="1:20" x14ac:dyDescent="0.2">
      <c r="A5" s="218"/>
      <c r="B5" s="383" t="s">
        <v>316</v>
      </c>
      <c r="C5" s="218"/>
      <c r="D5" s="218"/>
      <c r="E5" s="218"/>
      <c r="F5" s="218"/>
      <c r="G5" s="218"/>
      <c r="H5" s="218"/>
      <c r="I5" s="218"/>
      <c r="J5" s="218"/>
      <c r="K5" s="218"/>
      <c r="L5" s="218"/>
      <c r="M5" s="218"/>
      <c r="N5" s="218"/>
      <c r="O5" s="218"/>
      <c r="P5" s="218"/>
      <c r="Q5" s="218"/>
    </row>
    <row r="6" spans="1:20" ht="111.75" customHeight="1" x14ac:dyDescent="0.2">
      <c r="A6" s="381" t="s">
        <v>3</v>
      </c>
      <c r="B6" s="380" t="s">
        <v>312</v>
      </c>
      <c r="C6" s="263" t="s">
        <v>105</v>
      </c>
      <c r="D6" s="263" t="s">
        <v>524</v>
      </c>
      <c r="E6" s="263" t="s">
        <v>511</v>
      </c>
      <c r="F6" s="263" t="s">
        <v>136</v>
      </c>
      <c r="G6" s="263" t="s">
        <v>68</v>
      </c>
      <c r="H6" s="263" t="s">
        <v>510</v>
      </c>
      <c r="I6" s="263" t="s">
        <v>512</v>
      </c>
      <c r="J6" s="263" t="s">
        <v>411</v>
      </c>
      <c r="K6" s="263" t="s">
        <v>513</v>
      </c>
      <c r="L6" s="263" t="s">
        <v>514</v>
      </c>
      <c r="M6" s="263" t="s">
        <v>137</v>
      </c>
      <c r="N6" s="263" t="s">
        <v>315</v>
      </c>
      <c r="O6" s="263" t="s">
        <v>45</v>
      </c>
      <c r="P6" s="263" t="s">
        <v>64</v>
      </c>
      <c r="Q6" s="263" t="s">
        <v>106</v>
      </c>
      <c r="R6" s="263" t="s">
        <v>88</v>
      </c>
      <c r="S6" s="382" t="s">
        <v>313</v>
      </c>
    </row>
    <row r="7" spans="1:20" x14ac:dyDescent="0.2">
      <c r="A7" s="104" t="s">
        <v>5</v>
      </c>
      <c r="B7" s="175" t="s">
        <v>461</v>
      </c>
      <c r="C7" s="176">
        <v>0.95</v>
      </c>
      <c r="D7" s="176"/>
      <c r="E7" s="176"/>
      <c r="F7" s="176"/>
      <c r="G7" s="176"/>
      <c r="H7" s="176"/>
      <c r="I7" s="176"/>
      <c r="J7" s="176"/>
      <c r="K7" s="176"/>
      <c r="L7" s="176"/>
      <c r="M7" s="176"/>
      <c r="N7" s="177"/>
      <c r="O7" s="177"/>
      <c r="P7" s="177"/>
      <c r="Q7" s="177"/>
      <c r="R7" s="176"/>
      <c r="S7" s="178">
        <v>0.05</v>
      </c>
    </row>
    <row r="8" spans="1:20" x14ac:dyDescent="0.2">
      <c r="A8" s="101">
        <v>1</v>
      </c>
      <c r="B8" s="55" t="str">
        <f>IF(ISBLANK('Direct Care Staff'!B10),"",'Direct Care Staff'!B10)</f>
        <v/>
      </c>
      <c r="C8" s="384"/>
      <c r="D8" s="384"/>
      <c r="E8" s="384"/>
      <c r="F8" s="384"/>
      <c r="G8" s="384"/>
      <c r="H8" s="384"/>
      <c r="I8" s="384"/>
      <c r="J8" s="384"/>
      <c r="K8" s="384"/>
      <c r="L8" s="384"/>
      <c r="M8" s="385"/>
      <c r="N8" s="385"/>
      <c r="O8" s="384"/>
      <c r="P8" s="384"/>
      <c r="Q8" s="384"/>
      <c r="R8" s="384"/>
      <c r="S8" s="386"/>
      <c r="T8" s="408" t="str">
        <f>IF(AND(NOT(ISBLANK('Direct Care Staff'!B10)),SUM(C8:S8)=0),"Error: Time has not been allocated",IF(AND(NOT(ISBLANK('Direct Care Staff'!B10)),SUM(C8:S8)&lt;&gt;0,SUM(C8:S8)&lt;&gt;1),"Error: Allocation of time does not equal 100%",""))</f>
        <v/>
      </c>
    </row>
    <row r="9" spans="1:20" x14ac:dyDescent="0.2">
      <c r="A9" s="101">
        <f>A8+1</f>
        <v>2</v>
      </c>
      <c r="B9" s="55" t="str">
        <f>IF(ISBLANK('Direct Care Staff'!B11),"",'Direct Care Staff'!B11)</f>
        <v/>
      </c>
      <c r="C9" s="384"/>
      <c r="D9" s="384"/>
      <c r="E9" s="384"/>
      <c r="F9" s="384"/>
      <c r="G9" s="384"/>
      <c r="H9" s="384"/>
      <c r="I9" s="384"/>
      <c r="J9" s="384"/>
      <c r="K9" s="384"/>
      <c r="L9" s="384"/>
      <c r="M9" s="385"/>
      <c r="N9" s="385"/>
      <c r="O9" s="384"/>
      <c r="P9" s="384"/>
      <c r="Q9" s="384"/>
      <c r="R9" s="384"/>
      <c r="S9" s="386"/>
      <c r="T9" s="408" t="str">
        <f>IF(AND(NOT(ISBLANK('Direct Care Staff'!B11)),SUM(C9:S9)=0),"Error: Time has not been allocated",IF(AND(NOT(ISBLANK('Direct Care Staff'!B11)),SUM(C9:S9)&lt;&gt;0,SUM(C9:S9)&lt;&gt;1),"Error: Allocation of time does not equal 100%",""))</f>
        <v/>
      </c>
    </row>
    <row r="10" spans="1:20" x14ac:dyDescent="0.2">
      <c r="A10" s="101">
        <f t="shared" ref="A10:A57" si="0">A9+1</f>
        <v>3</v>
      </c>
      <c r="B10" s="55" t="str">
        <f>IF(ISBLANK('Direct Care Staff'!B12),"",'Direct Care Staff'!B12)</f>
        <v/>
      </c>
      <c r="C10" s="384"/>
      <c r="D10" s="384"/>
      <c r="E10" s="384"/>
      <c r="F10" s="384"/>
      <c r="G10" s="384"/>
      <c r="H10" s="384"/>
      <c r="I10" s="384"/>
      <c r="J10" s="384"/>
      <c r="K10" s="384"/>
      <c r="L10" s="384"/>
      <c r="M10" s="385"/>
      <c r="N10" s="385"/>
      <c r="O10" s="384"/>
      <c r="P10" s="384"/>
      <c r="Q10" s="384"/>
      <c r="R10" s="384"/>
      <c r="S10" s="386"/>
      <c r="T10" s="408" t="str">
        <f>IF(AND(NOT(ISBLANK('Direct Care Staff'!B12)),SUM(C10:S10)=0),"Error: Time has not been allocated",IF(AND(NOT(ISBLANK('Direct Care Staff'!B12)),SUM(C10:S10)&lt;&gt;0,SUM(C10:S10)&lt;&gt;1),"Error: Allocation of time does not equal 100%",""))</f>
        <v/>
      </c>
    </row>
    <row r="11" spans="1:20" x14ac:dyDescent="0.2">
      <c r="A11" s="101">
        <f t="shared" si="0"/>
        <v>4</v>
      </c>
      <c r="B11" s="55" t="str">
        <f>IF(ISBLANK('Direct Care Staff'!B13),"",'Direct Care Staff'!B13)</f>
        <v/>
      </c>
      <c r="C11" s="384"/>
      <c r="D11" s="384"/>
      <c r="E11" s="384"/>
      <c r="F11" s="384"/>
      <c r="G11" s="384"/>
      <c r="H11" s="384"/>
      <c r="I11" s="384"/>
      <c r="J11" s="384"/>
      <c r="K11" s="384"/>
      <c r="L11" s="384"/>
      <c r="M11" s="385"/>
      <c r="N11" s="385"/>
      <c r="O11" s="384"/>
      <c r="P11" s="384"/>
      <c r="Q11" s="384"/>
      <c r="R11" s="384"/>
      <c r="S11" s="386"/>
      <c r="T11" s="408" t="str">
        <f>IF(AND(NOT(ISBLANK('Direct Care Staff'!B13)),SUM(C11:S11)=0),"Error: Time has not been allocated",IF(AND(NOT(ISBLANK('Direct Care Staff'!B13)),SUM(C11:S11)&lt;&gt;0,SUM(C11:S11)&lt;&gt;1),"Error: Allocation of time does not equal 100%",""))</f>
        <v/>
      </c>
    </row>
    <row r="12" spans="1:20" x14ac:dyDescent="0.2">
      <c r="A12" s="101">
        <f t="shared" si="0"/>
        <v>5</v>
      </c>
      <c r="B12" s="55" t="str">
        <f>IF(ISBLANK('Direct Care Staff'!B14),"",'Direct Care Staff'!B14)</f>
        <v/>
      </c>
      <c r="C12" s="384"/>
      <c r="D12" s="384"/>
      <c r="E12" s="384"/>
      <c r="F12" s="384"/>
      <c r="G12" s="384"/>
      <c r="H12" s="384"/>
      <c r="I12" s="384"/>
      <c r="J12" s="384"/>
      <c r="K12" s="384"/>
      <c r="L12" s="384"/>
      <c r="M12" s="385"/>
      <c r="N12" s="385"/>
      <c r="O12" s="384"/>
      <c r="P12" s="384"/>
      <c r="Q12" s="384"/>
      <c r="R12" s="384"/>
      <c r="S12" s="386"/>
      <c r="T12" s="408" t="str">
        <f>IF(AND(NOT(ISBLANK('Direct Care Staff'!B14)),SUM(C12:S12)=0),"Error: Time has not been allocated",IF(AND(NOT(ISBLANK('Direct Care Staff'!B14)),SUM(C12:S12)&lt;&gt;0,SUM(C12:S12)&lt;&gt;1),"Error: Allocation of time does not equal 100%",""))</f>
        <v/>
      </c>
    </row>
    <row r="13" spans="1:20" x14ac:dyDescent="0.2">
      <c r="A13" s="101">
        <f t="shared" si="0"/>
        <v>6</v>
      </c>
      <c r="B13" s="55" t="str">
        <f>IF(ISBLANK('Direct Care Staff'!B15),"",'Direct Care Staff'!B15)</f>
        <v/>
      </c>
      <c r="C13" s="384"/>
      <c r="D13" s="384"/>
      <c r="E13" s="384"/>
      <c r="F13" s="384"/>
      <c r="G13" s="384"/>
      <c r="H13" s="384"/>
      <c r="I13" s="384"/>
      <c r="J13" s="384"/>
      <c r="K13" s="384"/>
      <c r="L13" s="384"/>
      <c r="M13" s="385"/>
      <c r="N13" s="385"/>
      <c r="O13" s="384"/>
      <c r="P13" s="384"/>
      <c r="Q13" s="384"/>
      <c r="R13" s="384"/>
      <c r="S13" s="386"/>
      <c r="T13" s="408" t="str">
        <f>IF(AND(NOT(ISBLANK('Direct Care Staff'!B15)),SUM(C13:S13)=0),"Error: Time has not been allocated",IF(AND(NOT(ISBLANK('Direct Care Staff'!B15)),SUM(C13:S13)&lt;&gt;0,SUM(C13:S13)&lt;&gt;1),"Error: Allocation of time does not equal 100%",""))</f>
        <v/>
      </c>
    </row>
    <row r="14" spans="1:20" x14ac:dyDescent="0.2">
      <c r="A14" s="101">
        <f t="shared" si="0"/>
        <v>7</v>
      </c>
      <c r="B14" s="55" t="str">
        <f>IF(ISBLANK('Direct Care Staff'!B16),"",'Direct Care Staff'!B16)</f>
        <v/>
      </c>
      <c r="C14" s="384"/>
      <c r="D14" s="384"/>
      <c r="E14" s="384"/>
      <c r="F14" s="384"/>
      <c r="G14" s="384"/>
      <c r="H14" s="384"/>
      <c r="I14" s="384"/>
      <c r="J14" s="384"/>
      <c r="K14" s="384"/>
      <c r="L14" s="384"/>
      <c r="M14" s="385"/>
      <c r="N14" s="385"/>
      <c r="O14" s="384"/>
      <c r="P14" s="384"/>
      <c r="Q14" s="384"/>
      <c r="R14" s="384"/>
      <c r="S14" s="386"/>
      <c r="T14" s="408" t="str">
        <f>IF(AND(NOT(ISBLANK('Direct Care Staff'!B16)),SUM(C14:S14)=0),"Error: Time has not been allocated",IF(AND(NOT(ISBLANK('Direct Care Staff'!B16)),SUM(C14:S14)&lt;&gt;0,SUM(C14:S14)&lt;&gt;1),"Error: Allocation of time does not equal 100%",""))</f>
        <v/>
      </c>
    </row>
    <row r="15" spans="1:20" x14ac:dyDescent="0.2">
      <c r="A15" s="101">
        <f t="shared" si="0"/>
        <v>8</v>
      </c>
      <c r="B15" s="55" t="str">
        <f>IF(ISBLANK('Direct Care Staff'!B17),"",'Direct Care Staff'!B17)</f>
        <v/>
      </c>
      <c r="C15" s="384"/>
      <c r="D15" s="384"/>
      <c r="E15" s="384"/>
      <c r="F15" s="384"/>
      <c r="G15" s="384"/>
      <c r="H15" s="384"/>
      <c r="I15" s="384"/>
      <c r="J15" s="384"/>
      <c r="K15" s="384"/>
      <c r="L15" s="384"/>
      <c r="M15" s="385"/>
      <c r="N15" s="385"/>
      <c r="O15" s="384"/>
      <c r="P15" s="384"/>
      <c r="Q15" s="384"/>
      <c r="R15" s="384"/>
      <c r="S15" s="386"/>
      <c r="T15" s="408" t="str">
        <f>IF(AND(NOT(ISBLANK('Direct Care Staff'!B17)),SUM(C15:S15)=0),"Error: Time has not been allocated",IF(AND(NOT(ISBLANK('Direct Care Staff'!B17)),SUM(C15:S15)&lt;&gt;0,SUM(C15:S15)&lt;&gt;1),"Error: Allocation of time does not equal 100%",""))</f>
        <v/>
      </c>
    </row>
    <row r="16" spans="1:20" x14ac:dyDescent="0.2">
      <c r="A16" s="101">
        <f t="shared" si="0"/>
        <v>9</v>
      </c>
      <c r="B16" s="55" t="str">
        <f>IF(ISBLANK('Direct Care Staff'!B18),"",'Direct Care Staff'!B18)</f>
        <v/>
      </c>
      <c r="C16" s="384"/>
      <c r="D16" s="384"/>
      <c r="E16" s="384"/>
      <c r="F16" s="384"/>
      <c r="G16" s="384"/>
      <c r="H16" s="384"/>
      <c r="I16" s="384"/>
      <c r="J16" s="384"/>
      <c r="K16" s="384"/>
      <c r="L16" s="384"/>
      <c r="M16" s="385"/>
      <c r="N16" s="385"/>
      <c r="O16" s="384"/>
      <c r="P16" s="384"/>
      <c r="Q16" s="384"/>
      <c r="R16" s="384"/>
      <c r="S16" s="386"/>
      <c r="T16" s="408" t="str">
        <f>IF(AND(NOT(ISBLANK('Direct Care Staff'!B18)),SUM(C16:S16)=0),"Error: Time has not been allocated",IF(AND(NOT(ISBLANK('Direct Care Staff'!B18)),SUM(C16:S16)&lt;&gt;0,SUM(C16:S16)&lt;&gt;1),"Error: Allocation of time does not equal 100%",""))</f>
        <v/>
      </c>
    </row>
    <row r="17" spans="1:20" x14ac:dyDescent="0.2">
      <c r="A17" s="101">
        <f t="shared" si="0"/>
        <v>10</v>
      </c>
      <c r="B17" s="55" t="str">
        <f>IF(ISBLANK('Direct Care Staff'!B19),"",'Direct Care Staff'!B19)</f>
        <v/>
      </c>
      <c r="C17" s="384"/>
      <c r="D17" s="384"/>
      <c r="E17" s="384"/>
      <c r="F17" s="384"/>
      <c r="G17" s="384"/>
      <c r="H17" s="384"/>
      <c r="I17" s="384"/>
      <c r="J17" s="384"/>
      <c r="K17" s="384"/>
      <c r="L17" s="384"/>
      <c r="M17" s="385"/>
      <c r="N17" s="385"/>
      <c r="O17" s="384"/>
      <c r="P17" s="384"/>
      <c r="Q17" s="384"/>
      <c r="R17" s="384"/>
      <c r="S17" s="386"/>
      <c r="T17" s="408" t="str">
        <f>IF(AND(NOT(ISBLANK('Direct Care Staff'!B19)),SUM(C17:S17)=0),"Error: Time has not been allocated",IF(AND(NOT(ISBLANK('Direct Care Staff'!B19)),SUM(C17:S17)&lt;&gt;0,SUM(C17:S17)&lt;&gt;1),"Error: Allocation of time does not equal 100%",""))</f>
        <v/>
      </c>
    </row>
    <row r="18" spans="1:20" x14ac:dyDescent="0.2">
      <c r="A18" s="101">
        <f t="shared" si="0"/>
        <v>11</v>
      </c>
      <c r="B18" s="55" t="str">
        <f>IF(ISBLANK('Direct Care Staff'!B20),"",'Direct Care Staff'!B20)</f>
        <v/>
      </c>
      <c r="C18" s="384"/>
      <c r="D18" s="384"/>
      <c r="E18" s="384"/>
      <c r="F18" s="384"/>
      <c r="G18" s="384"/>
      <c r="H18" s="384"/>
      <c r="I18" s="384"/>
      <c r="J18" s="384"/>
      <c r="K18" s="384"/>
      <c r="L18" s="384"/>
      <c r="M18" s="385"/>
      <c r="N18" s="385"/>
      <c r="O18" s="384"/>
      <c r="P18" s="384"/>
      <c r="Q18" s="384"/>
      <c r="R18" s="384"/>
      <c r="S18" s="386"/>
      <c r="T18" s="408" t="str">
        <f>IF(AND(NOT(ISBLANK('Direct Care Staff'!B20)),SUM(C18:S18)=0),"Error: Time has not been allocated",IF(AND(NOT(ISBLANK('Direct Care Staff'!B20)),SUM(C18:S18)&lt;&gt;0,SUM(C18:S18)&lt;&gt;1),"Error: Allocation of time does not equal 100%",""))</f>
        <v/>
      </c>
    </row>
    <row r="19" spans="1:20" x14ac:dyDescent="0.2">
      <c r="A19" s="101">
        <f t="shared" si="0"/>
        <v>12</v>
      </c>
      <c r="B19" s="55" t="str">
        <f>IF(ISBLANK('Direct Care Staff'!B21),"",'Direct Care Staff'!B21)</f>
        <v/>
      </c>
      <c r="C19" s="384"/>
      <c r="D19" s="384"/>
      <c r="E19" s="384"/>
      <c r="F19" s="384"/>
      <c r="G19" s="384"/>
      <c r="H19" s="384"/>
      <c r="I19" s="384"/>
      <c r="J19" s="384"/>
      <c r="K19" s="384"/>
      <c r="L19" s="384"/>
      <c r="M19" s="385"/>
      <c r="N19" s="385"/>
      <c r="O19" s="384"/>
      <c r="P19" s="384"/>
      <c r="Q19" s="384"/>
      <c r="R19" s="384"/>
      <c r="S19" s="386"/>
      <c r="T19" s="408" t="str">
        <f>IF(AND(NOT(ISBLANK('Direct Care Staff'!B21)),SUM(C19:S19)=0),"Error: Time has not been allocated",IF(AND(NOT(ISBLANK('Direct Care Staff'!B21)),SUM(C19:S19)&lt;&gt;0,SUM(C19:S19)&lt;&gt;1),"Error: Allocation of time does not equal 100%",""))</f>
        <v/>
      </c>
    </row>
    <row r="20" spans="1:20" x14ac:dyDescent="0.2">
      <c r="A20" s="101">
        <f t="shared" si="0"/>
        <v>13</v>
      </c>
      <c r="B20" s="55" t="str">
        <f>IF(ISBLANK('Direct Care Staff'!B22),"",'Direct Care Staff'!B22)</f>
        <v/>
      </c>
      <c r="C20" s="384"/>
      <c r="D20" s="384"/>
      <c r="E20" s="384"/>
      <c r="F20" s="384"/>
      <c r="G20" s="384"/>
      <c r="H20" s="384"/>
      <c r="I20" s="384"/>
      <c r="J20" s="384"/>
      <c r="K20" s="384"/>
      <c r="L20" s="384"/>
      <c r="M20" s="385"/>
      <c r="N20" s="385"/>
      <c r="O20" s="384"/>
      <c r="P20" s="384"/>
      <c r="Q20" s="384"/>
      <c r="R20" s="384"/>
      <c r="S20" s="386"/>
      <c r="T20" s="408" t="str">
        <f>IF(AND(NOT(ISBLANK('Direct Care Staff'!B22)),SUM(C20:S20)=0),"Error: Time has not been allocated",IF(AND(NOT(ISBLANK('Direct Care Staff'!B22)),SUM(C20:S20)&lt;&gt;0,SUM(C20:S20)&lt;&gt;1),"Error: Allocation of time does not equal 100%",""))</f>
        <v/>
      </c>
    </row>
    <row r="21" spans="1:20" x14ac:dyDescent="0.2">
      <c r="A21" s="101">
        <f t="shared" si="0"/>
        <v>14</v>
      </c>
      <c r="B21" s="55" t="str">
        <f>IF(ISBLANK('Direct Care Staff'!B23),"",'Direct Care Staff'!B23)</f>
        <v/>
      </c>
      <c r="C21" s="384"/>
      <c r="D21" s="384"/>
      <c r="E21" s="384"/>
      <c r="F21" s="384"/>
      <c r="G21" s="384"/>
      <c r="H21" s="384"/>
      <c r="I21" s="384"/>
      <c r="J21" s="384"/>
      <c r="K21" s="384"/>
      <c r="L21" s="384"/>
      <c r="M21" s="385"/>
      <c r="N21" s="385"/>
      <c r="O21" s="384"/>
      <c r="P21" s="384"/>
      <c r="Q21" s="384"/>
      <c r="R21" s="384"/>
      <c r="S21" s="386"/>
      <c r="T21" s="408" t="str">
        <f>IF(AND(NOT(ISBLANK('Direct Care Staff'!B23)),SUM(C21:S21)=0),"Error: Time has not been allocated",IF(AND(NOT(ISBLANK('Direct Care Staff'!B23)),SUM(C21:S21)&lt;&gt;0,SUM(C21:S21)&lt;&gt;1),"Error: Allocation of time does not equal 100%",""))</f>
        <v/>
      </c>
    </row>
    <row r="22" spans="1:20" x14ac:dyDescent="0.2">
      <c r="A22" s="101">
        <f t="shared" si="0"/>
        <v>15</v>
      </c>
      <c r="B22" s="55" t="str">
        <f>IF(ISBLANK('Direct Care Staff'!B24),"",'Direct Care Staff'!B24)</f>
        <v/>
      </c>
      <c r="C22" s="384"/>
      <c r="D22" s="384"/>
      <c r="E22" s="384"/>
      <c r="F22" s="384"/>
      <c r="G22" s="384"/>
      <c r="H22" s="384"/>
      <c r="I22" s="384"/>
      <c r="J22" s="384"/>
      <c r="K22" s="384"/>
      <c r="L22" s="384"/>
      <c r="M22" s="385"/>
      <c r="N22" s="385"/>
      <c r="O22" s="384"/>
      <c r="P22" s="384"/>
      <c r="Q22" s="384"/>
      <c r="R22" s="384"/>
      <c r="S22" s="386"/>
      <c r="T22" s="408" t="str">
        <f>IF(AND(NOT(ISBLANK('Direct Care Staff'!B24)),SUM(C22:S22)=0),"Error: Time has not been allocated",IF(AND(NOT(ISBLANK('Direct Care Staff'!B24)),SUM(C22:S22)&lt;&gt;0,SUM(C22:S22)&lt;&gt;1),"Error: Allocation of time does not equal 100%",""))</f>
        <v/>
      </c>
    </row>
    <row r="23" spans="1:20" x14ac:dyDescent="0.2">
      <c r="A23" s="101">
        <f t="shared" si="0"/>
        <v>16</v>
      </c>
      <c r="B23" s="55" t="str">
        <f>IF(ISBLANK('Direct Care Staff'!B25),"",'Direct Care Staff'!B25)</f>
        <v/>
      </c>
      <c r="C23" s="384"/>
      <c r="D23" s="384"/>
      <c r="E23" s="384"/>
      <c r="F23" s="384"/>
      <c r="G23" s="384"/>
      <c r="H23" s="384"/>
      <c r="I23" s="384"/>
      <c r="J23" s="384"/>
      <c r="K23" s="384"/>
      <c r="L23" s="384"/>
      <c r="M23" s="385"/>
      <c r="N23" s="385"/>
      <c r="O23" s="384"/>
      <c r="P23" s="384"/>
      <c r="Q23" s="384"/>
      <c r="R23" s="384"/>
      <c r="S23" s="386"/>
      <c r="T23" s="408" t="str">
        <f>IF(AND(NOT(ISBLANK('Direct Care Staff'!B25)),SUM(C23:S23)=0),"Error: Time has not been allocated",IF(AND(NOT(ISBLANK('Direct Care Staff'!B25)),SUM(C23:S23)&lt;&gt;0,SUM(C23:S23)&lt;&gt;1),"Error: Allocation of time does not equal 100%",""))</f>
        <v/>
      </c>
    </row>
    <row r="24" spans="1:20" x14ac:dyDescent="0.2">
      <c r="A24" s="101">
        <f t="shared" si="0"/>
        <v>17</v>
      </c>
      <c r="B24" s="55" t="str">
        <f>IF(ISBLANK('Direct Care Staff'!B26),"",'Direct Care Staff'!B26)</f>
        <v/>
      </c>
      <c r="C24" s="384"/>
      <c r="D24" s="384"/>
      <c r="E24" s="384"/>
      <c r="F24" s="384"/>
      <c r="G24" s="384"/>
      <c r="H24" s="384"/>
      <c r="I24" s="384"/>
      <c r="J24" s="384"/>
      <c r="K24" s="384"/>
      <c r="L24" s="384"/>
      <c r="M24" s="385"/>
      <c r="N24" s="385"/>
      <c r="O24" s="384"/>
      <c r="P24" s="384"/>
      <c r="Q24" s="384"/>
      <c r="R24" s="384"/>
      <c r="S24" s="386"/>
      <c r="T24" s="408" t="str">
        <f>IF(AND(NOT(ISBLANK('Direct Care Staff'!B26)),SUM(C24:S24)=0),"Error: Time has not been allocated",IF(AND(NOT(ISBLANK('Direct Care Staff'!B26)),SUM(C24:S24)&lt;&gt;0,SUM(C24:S24)&lt;&gt;1),"Error: Allocation of time does not equal 100%",""))</f>
        <v/>
      </c>
    </row>
    <row r="25" spans="1:20" x14ac:dyDescent="0.2">
      <c r="A25" s="101">
        <f t="shared" si="0"/>
        <v>18</v>
      </c>
      <c r="B25" s="55" t="str">
        <f>IF(ISBLANK('Direct Care Staff'!B27),"",'Direct Care Staff'!B27)</f>
        <v/>
      </c>
      <c r="C25" s="384"/>
      <c r="D25" s="384"/>
      <c r="E25" s="384"/>
      <c r="F25" s="384"/>
      <c r="G25" s="384"/>
      <c r="H25" s="384"/>
      <c r="I25" s="384"/>
      <c r="J25" s="384"/>
      <c r="K25" s="384"/>
      <c r="L25" s="384"/>
      <c r="M25" s="385"/>
      <c r="N25" s="385"/>
      <c r="O25" s="384"/>
      <c r="P25" s="384"/>
      <c r="Q25" s="384"/>
      <c r="R25" s="384"/>
      <c r="S25" s="386"/>
      <c r="T25" s="408" t="str">
        <f>IF(AND(NOT(ISBLANK('Direct Care Staff'!B27)),SUM(C25:S25)=0),"Error: Time has not been allocated",IF(AND(NOT(ISBLANK('Direct Care Staff'!B27)),SUM(C25:S25)&lt;&gt;0,SUM(C25:S25)&lt;&gt;1),"Error: Allocation of time does not equal 100%",""))</f>
        <v/>
      </c>
    </row>
    <row r="26" spans="1:20" x14ac:dyDescent="0.2">
      <c r="A26" s="101">
        <f t="shared" si="0"/>
        <v>19</v>
      </c>
      <c r="B26" s="55" t="str">
        <f>IF(ISBLANK('Direct Care Staff'!B28),"",'Direct Care Staff'!B28)</f>
        <v/>
      </c>
      <c r="C26" s="384"/>
      <c r="D26" s="384"/>
      <c r="E26" s="384"/>
      <c r="F26" s="384"/>
      <c r="G26" s="384"/>
      <c r="H26" s="384"/>
      <c r="I26" s="384"/>
      <c r="J26" s="384"/>
      <c r="K26" s="384"/>
      <c r="L26" s="384"/>
      <c r="M26" s="385"/>
      <c r="N26" s="385"/>
      <c r="O26" s="384"/>
      <c r="P26" s="384"/>
      <c r="Q26" s="384"/>
      <c r="R26" s="384"/>
      <c r="S26" s="386"/>
      <c r="T26" s="408" t="str">
        <f>IF(AND(NOT(ISBLANK('Direct Care Staff'!B28)),SUM(C26:S26)=0),"Error: Time has not been allocated",IF(AND(NOT(ISBLANK('Direct Care Staff'!B28)),SUM(C26:S26)&lt;&gt;0,SUM(C26:S26)&lt;&gt;1),"Error: Allocation of time does not equal 100%",""))</f>
        <v/>
      </c>
    </row>
    <row r="27" spans="1:20" x14ac:dyDescent="0.2">
      <c r="A27" s="101">
        <f t="shared" si="0"/>
        <v>20</v>
      </c>
      <c r="B27" s="55" t="str">
        <f>IF(ISBLANK('Direct Care Staff'!B29),"",'Direct Care Staff'!B29)</f>
        <v/>
      </c>
      <c r="C27" s="384"/>
      <c r="D27" s="384"/>
      <c r="E27" s="384"/>
      <c r="F27" s="384"/>
      <c r="G27" s="384"/>
      <c r="H27" s="384"/>
      <c r="I27" s="384"/>
      <c r="J27" s="384"/>
      <c r="K27" s="384"/>
      <c r="L27" s="384"/>
      <c r="M27" s="385"/>
      <c r="N27" s="385"/>
      <c r="O27" s="384"/>
      <c r="P27" s="384"/>
      <c r="Q27" s="384"/>
      <c r="R27" s="384"/>
      <c r="S27" s="386"/>
      <c r="T27" s="408" t="str">
        <f>IF(AND(NOT(ISBLANK('Direct Care Staff'!B29)),SUM(C27:S27)=0),"Error: Time has not been allocated",IF(AND(NOT(ISBLANK('Direct Care Staff'!B29)),SUM(C27:S27)&lt;&gt;0,SUM(C27:S27)&lt;&gt;1),"Error: Allocation of time does not equal 100%",""))</f>
        <v/>
      </c>
    </row>
    <row r="28" spans="1:20" x14ac:dyDescent="0.2">
      <c r="A28" s="101">
        <f t="shared" si="0"/>
        <v>21</v>
      </c>
      <c r="B28" s="55" t="str">
        <f>IF(ISBLANK('Direct Care Staff'!B30),"",'Direct Care Staff'!B30)</f>
        <v/>
      </c>
      <c r="C28" s="384"/>
      <c r="D28" s="384"/>
      <c r="E28" s="384"/>
      <c r="F28" s="384"/>
      <c r="G28" s="384"/>
      <c r="H28" s="384"/>
      <c r="I28" s="384"/>
      <c r="J28" s="384"/>
      <c r="K28" s="384"/>
      <c r="L28" s="384"/>
      <c r="M28" s="385"/>
      <c r="N28" s="385"/>
      <c r="O28" s="384"/>
      <c r="P28" s="384"/>
      <c r="Q28" s="384"/>
      <c r="R28" s="384"/>
      <c r="S28" s="386"/>
      <c r="T28" s="408" t="str">
        <f>IF(AND(NOT(ISBLANK('Direct Care Staff'!B30)),SUM(C28:S28)=0),"Error: Time has not been allocated",IF(AND(NOT(ISBLANK('Direct Care Staff'!B30)),SUM(C28:S28)&lt;&gt;0,SUM(C28:S28)&lt;&gt;1),"Error: Allocation of time does not equal 100%",""))</f>
        <v/>
      </c>
    </row>
    <row r="29" spans="1:20" x14ac:dyDescent="0.2">
      <c r="A29" s="101">
        <f t="shared" si="0"/>
        <v>22</v>
      </c>
      <c r="B29" s="55" t="str">
        <f>IF(ISBLANK('Direct Care Staff'!B31),"",'Direct Care Staff'!B31)</f>
        <v/>
      </c>
      <c r="C29" s="384"/>
      <c r="D29" s="384"/>
      <c r="E29" s="384"/>
      <c r="F29" s="384"/>
      <c r="G29" s="384"/>
      <c r="H29" s="384"/>
      <c r="I29" s="384"/>
      <c r="J29" s="384"/>
      <c r="K29" s="384"/>
      <c r="L29" s="384"/>
      <c r="M29" s="385"/>
      <c r="N29" s="385"/>
      <c r="O29" s="384"/>
      <c r="P29" s="384"/>
      <c r="Q29" s="384"/>
      <c r="R29" s="384"/>
      <c r="S29" s="386"/>
      <c r="T29" s="408" t="str">
        <f>IF(AND(NOT(ISBLANK('Direct Care Staff'!B31)),SUM(C29:S29)=0),"Error: Time has not been allocated",IF(AND(NOT(ISBLANK('Direct Care Staff'!B31)),SUM(C29:S29)&lt;&gt;0,SUM(C29:S29)&lt;&gt;1),"Error: Allocation of time does not equal 100%",""))</f>
        <v/>
      </c>
    </row>
    <row r="30" spans="1:20" x14ac:dyDescent="0.2">
      <c r="A30" s="101">
        <f t="shared" si="0"/>
        <v>23</v>
      </c>
      <c r="B30" s="55" t="str">
        <f>IF(ISBLANK('Direct Care Staff'!B32),"",'Direct Care Staff'!B32)</f>
        <v/>
      </c>
      <c r="C30" s="384"/>
      <c r="D30" s="384"/>
      <c r="E30" s="384"/>
      <c r="F30" s="384"/>
      <c r="G30" s="384"/>
      <c r="H30" s="384"/>
      <c r="I30" s="384"/>
      <c r="J30" s="384"/>
      <c r="K30" s="384"/>
      <c r="L30" s="384"/>
      <c r="M30" s="385"/>
      <c r="N30" s="385"/>
      <c r="O30" s="384"/>
      <c r="P30" s="384"/>
      <c r="Q30" s="384"/>
      <c r="R30" s="384"/>
      <c r="S30" s="386"/>
      <c r="T30" s="408" t="str">
        <f>IF(AND(NOT(ISBLANK('Direct Care Staff'!B32)),SUM(C30:S30)=0),"Error: Time has not been allocated",IF(AND(NOT(ISBLANK('Direct Care Staff'!B32)),SUM(C30:S30)&lt;&gt;0,SUM(C30:S30)&lt;&gt;1),"Error: Allocation of time does not equal 100%",""))</f>
        <v/>
      </c>
    </row>
    <row r="31" spans="1:20" x14ac:dyDescent="0.2">
      <c r="A31" s="101">
        <f t="shared" si="0"/>
        <v>24</v>
      </c>
      <c r="B31" s="55" t="str">
        <f>IF(ISBLANK('Direct Care Staff'!B33),"",'Direct Care Staff'!B33)</f>
        <v/>
      </c>
      <c r="C31" s="384"/>
      <c r="D31" s="384"/>
      <c r="E31" s="384"/>
      <c r="F31" s="384"/>
      <c r="G31" s="384"/>
      <c r="H31" s="384"/>
      <c r="I31" s="384"/>
      <c r="J31" s="384"/>
      <c r="K31" s="384"/>
      <c r="L31" s="384"/>
      <c r="M31" s="385"/>
      <c r="N31" s="385"/>
      <c r="O31" s="384"/>
      <c r="P31" s="384"/>
      <c r="Q31" s="384"/>
      <c r="R31" s="384"/>
      <c r="S31" s="386"/>
      <c r="T31" s="408" t="str">
        <f>IF(AND(NOT(ISBLANK('Direct Care Staff'!B33)),SUM(C31:S31)=0),"Error: Time has not been allocated",IF(AND(NOT(ISBLANK('Direct Care Staff'!B33)),SUM(C31:S31)&lt;&gt;0,SUM(C31:S31)&lt;&gt;1),"Error: Allocation of time does not equal 100%",""))</f>
        <v/>
      </c>
    </row>
    <row r="32" spans="1:20" x14ac:dyDescent="0.2">
      <c r="A32" s="112">
        <f t="shared" si="0"/>
        <v>25</v>
      </c>
      <c r="B32" s="64" t="str">
        <f>IF(ISBLANK('Direct Care Staff'!B34),"",'Direct Care Staff'!B34)</f>
        <v/>
      </c>
      <c r="C32" s="384"/>
      <c r="D32" s="384"/>
      <c r="E32" s="384"/>
      <c r="F32" s="384"/>
      <c r="G32" s="384"/>
      <c r="H32" s="384"/>
      <c r="I32" s="384"/>
      <c r="J32" s="384"/>
      <c r="K32" s="384"/>
      <c r="L32" s="384"/>
      <c r="M32" s="385"/>
      <c r="N32" s="385"/>
      <c r="O32" s="384"/>
      <c r="P32" s="384"/>
      <c r="Q32" s="384"/>
      <c r="R32" s="384"/>
      <c r="S32" s="386"/>
      <c r="T32" s="408" t="str">
        <f>IF(AND(NOT(ISBLANK('Direct Care Staff'!B34)),SUM(C32:S32)=0),"Error: Time has not been allocated",IF(AND(NOT(ISBLANK('Direct Care Staff'!B34)),SUM(C32:S32)&lt;&gt;0,SUM(C32:S32)&lt;&gt;1),"Error: Allocation of time does not equal 100%",""))</f>
        <v/>
      </c>
    </row>
    <row r="33" spans="1:20" x14ac:dyDescent="0.2">
      <c r="A33" s="101">
        <f t="shared" si="0"/>
        <v>26</v>
      </c>
      <c r="B33" s="55" t="str">
        <f>IF(ISBLANK('Direct Care Staff'!B35),"",'Direct Care Staff'!B35)</f>
        <v/>
      </c>
      <c r="C33" s="384"/>
      <c r="D33" s="384"/>
      <c r="E33" s="384"/>
      <c r="F33" s="384"/>
      <c r="G33" s="384"/>
      <c r="H33" s="384"/>
      <c r="I33" s="384"/>
      <c r="J33" s="384"/>
      <c r="K33" s="384"/>
      <c r="L33" s="384"/>
      <c r="M33" s="385"/>
      <c r="N33" s="385"/>
      <c r="O33" s="384"/>
      <c r="P33" s="384"/>
      <c r="Q33" s="384"/>
      <c r="R33" s="384"/>
      <c r="S33" s="386"/>
      <c r="T33" s="408" t="str">
        <f>IF(AND(NOT(ISBLANK('Direct Care Staff'!B35)),SUM(C33:S33)=0),"Error: Time has not been allocated",IF(AND(NOT(ISBLANK('Direct Care Staff'!B35)),SUM(C33:S33)&lt;&gt;0,SUM(C33:S33)&lt;&gt;1),"Error: Allocation of time does not equal 100%",""))</f>
        <v/>
      </c>
    </row>
    <row r="34" spans="1:20" x14ac:dyDescent="0.2">
      <c r="A34" s="101">
        <f t="shared" si="0"/>
        <v>27</v>
      </c>
      <c r="B34" s="55" t="str">
        <f>IF(ISBLANK('Direct Care Staff'!B36),"",'Direct Care Staff'!B36)</f>
        <v/>
      </c>
      <c r="C34" s="384"/>
      <c r="D34" s="384"/>
      <c r="E34" s="384"/>
      <c r="F34" s="384"/>
      <c r="G34" s="384"/>
      <c r="H34" s="384"/>
      <c r="I34" s="384"/>
      <c r="J34" s="384"/>
      <c r="K34" s="384"/>
      <c r="L34" s="384"/>
      <c r="M34" s="385"/>
      <c r="N34" s="385"/>
      <c r="O34" s="384"/>
      <c r="P34" s="384"/>
      <c r="Q34" s="384"/>
      <c r="R34" s="384"/>
      <c r="S34" s="386"/>
      <c r="T34" s="408" t="str">
        <f>IF(AND(NOT(ISBLANK('Direct Care Staff'!B36)),SUM(C34:S34)=0),"Error: Time has not been allocated",IF(AND(NOT(ISBLANK('Direct Care Staff'!B36)),SUM(C34:S34)&lt;&gt;0,SUM(C34:S34)&lt;&gt;1),"Error: Allocation of time does not equal 100%",""))</f>
        <v/>
      </c>
    </row>
    <row r="35" spans="1:20" x14ac:dyDescent="0.2">
      <c r="A35" s="101">
        <f t="shared" si="0"/>
        <v>28</v>
      </c>
      <c r="B35" s="55" t="str">
        <f>IF(ISBLANK('Direct Care Staff'!B37),"",'Direct Care Staff'!B37)</f>
        <v/>
      </c>
      <c r="C35" s="384"/>
      <c r="D35" s="384"/>
      <c r="E35" s="384"/>
      <c r="F35" s="384"/>
      <c r="G35" s="384"/>
      <c r="H35" s="384"/>
      <c r="I35" s="384"/>
      <c r="J35" s="384"/>
      <c r="K35" s="384"/>
      <c r="L35" s="384"/>
      <c r="M35" s="385"/>
      <c r="N35" s="385"/>
      <c r="O35" s="384"/>
      <c r="P35" s="384"/>
      <c r="Q35" s="384"/>
      <c r="R35" s="384"/>
      <c r="S35" s="386"/>
      <c r="T35" s="408" t="str">
        <f>IF(AND(NOT(ISBLANK('Direct Care Staff'!B37)),SUM(C35:S35)=0),"Error: Time has not been allocated",IF(AND(NOT(ISBLANK('Direct Care Staff'!B37)),SUM(C35:S35)&lt;&gt;0,SUM(C35:S35)&lt;&gt;1),"Error: Allocation of time does not equal 100%",""))</f>
        <v/>
      </c>
    </row>
    <row r="36" spans="1:20" x14ac:dyDescent="0.2">
      <c r="A36" s="101">
        <f t="shared" si="0"/>
        <v>29</v>
      </c>
      <c r="B36" s="55" t="str">
        <f>IF(ISBLANK('Direct Care Staff'!B38),"",'Direct Care Staff'!B38)</f>
        <v/>
      </c>
      <c r="C36" s="384"/>
      <c r="D36" s="384"/>
      <c r="E36" s="384"/>
      <c r="F36" s="384"/>
      <c r="G36" s="384"/>
      <c r="H36" s="384"/>
      <c r="I36" s="384"/>
      <c r="J36" s="384"/>
      <c r="K36" s="384"/>
      <c r="L36" s="384"/>
      <c r="M36" s="385"/>
      <c r="N36" s="385"/>
      <c r="O36" s="384"/>
      <c r="P36" s="384"/>
      <c r="Q36" s="384"/>
      <c r="R36" s="384"/>
      <c r="S36" s="386"/>
      <c r="T36" s="408"/>
    </row>
    <row r="37" spans="1:20" x14ac:dyDescent="0.2">
      <c r="A37" s="101">
        <f t="shared" si="0"/>
        <v>30</v>
      </c>
      <c r="B37" s="55" t="str">
        <f>IF(ISBLANK('Direct Care Staff'!B39),"",'Direct Care Staff'!B39)</f>
        <v/>
      </c>
      <c r="C37" s="384"/>
      <c r="D37" s="384"/>
      <c r="E37" s="384"/>
      <c r="F37" s="384"/>
      <c r="G37" s="384"/>
      <c r="H37" s="384"/>
      <c r="I37" s="384"/>
      <c r="J37" s="384"/>
      <c r="K37" s="384"/>
      <c r="L37" s="384"/>
      <c r="M37" s="385"/>
      <c r="N37" s="385"/>
      <c r="O37" s="384"/>
      <c r="P37" s="384"/>
      <c r="Q37" s="384"/>
      <c r="R37" s="384"/>
      <c r="S37" s="386"/>
      <c r="T37" s="408"/>
    </row>
    <row r="38" spans="1:20" x14ac:dyDescent="0.2">
      <c r="A38" s="101">
        <f t="shared" si="0"/>
        <v>31</v>
      </c>
      <c r="B38" s="55" t="str">
        <f>IF(ISBLANK('Direct Care Staff'!B40),"",'Direct Care Staff'!B40)</f>
        <v/>
      </c>
      <c r="C38" s="384"/>
      <c r="D38" s="384"/>
      <c r="E38" s="384"/>
      <c r="F38" s="384"/>
      <c r="G38" s="384"/>
      <c r="H38" s="384"/>
      <c r="I38" s="384"/>
      <c r="J38" s="384"/>
      <c r="K38" s="384"/>
      <c r="L38" s="384"/>
      <c r="M38" s="385"/>
      <c r="N38" s="385"/>
      <c r="O38" s="384"/>
      <c r="P38" s="384"/>
      <c r="Q38" s="384"/>
      <c r="R38" s="384"/>
      <c r="S38" s="386"/>
      <c r="T38" s="408"/>
    </row>
    <row r="39" spans="1:20" x14ac:dyDescent="0.2">
      <c r="A39" s="101">
        <f t="shared" si="0"/>
        <v>32</v>
      </c>
      <c r="B39" s="55" t="str">
        <f>IF(ISBLANK('Direct Care Staff'!B41),"",'Direct Care Staff'!B41)</f>
        <v/>
      </c>
      <c r="C39" s="384"/>
      <c r="D39" s="384"/>
      <c r="E39" s="384"/>
      <c r="F39" s="384"/>
      <c r="G39" s="384"/>
      <c r="H39" s="384"/>
      <c r="I39" s="384"/>
      <c r="J39" s="384"/>
      <c r="K39" s="384"/>
      <c r="L39" s="384"/>
      <c r="M39" s="385"/>
      <c r="N39" s="385"/>
      <c r="O39" s="384"/>
      <c r="P39" s="384"/>
      <c r="Q39" s="384"/>
      <c r="R39" s="384"/>
      <c r="S39" s="386"/>
      <c r="T39" s="408"/>
    </row>
    <row r="40" spans="1:20" x14ac:dyDescent="0.2">
      <c r="A40" s="101">
        <f t="shared" si="0"/>
        <v>33</v>
      </c>
      <c r="B40" s="55" t="str">
        <f>IF(ISBLANK('Direct Care Staff'!B42),"",'Direct Care Staff'!B42)</f>
        <v/>
      </c>
      <c r="C40" s="384"/>
      <c r="D40" s="384"/>
      <c r="E40" s="384"/>
      <c r="F40" s="384"/>
      <c r="G40" s="384"/>
      <c r="H40" s="384"/>
      <c r="I40" s="384"/>
      <c r="J40" s="384"/>
      <c r="K40" s="384"/>
      <c r="L40" s="384"/>
      <c r="M40" s="385"/>
      <c r="N40" s="385"/>
      <c r="O40" s="384"/>
      <c r="P40" s="384"/>
      <c r="Q40" s="384"/>
      <c r="R40" s="384"/>
      <c r="S40" s="386"/>
      <c r="T40" s="408" t="str">
        <f>IF(AND(NOT(ISBLANK('Direct Care Staff'!B38)),SUM(C40:S40)=0),"Error: Time has not been allocated",IF(AND(NOT(ISBLANK('Direct Care Staff'!B38)),SUM(C40:S40)&lt;&gt;0,SUM(C40:S40)&lt;&gt;1),"Error: Allocation of time does not equal 100%",""))</f>
        <v/>
      </c>
    </row>
    <row r="41" spans="1:20" x14ac:dyDescent="0.2">
      <c r="A41" s="101">
        <f t="shared" si="0"/>
        <v>34</v>
      </c>
      <c r="B41" s="55" t="str">
        <f>IF(ISBLANK('Direct Care Staff'!B43),"",'Direct Care Staff'!B43)</f>
        <v/>
      </c>
      <c r="C41" s="384"/>
      <c r="D41" s="384"/>
      <c r="E41" s="384"/>
      <c r="F41" s="384"/>
      <c r="G41" s="384"/>
      <c r="H41" s="384"/>
      <c r="I41" s="384"/>
      <c r="J41" s="384"/>
      <c r="K41" s="384"/>
      <c r="L41" s="384"/>
      <c r="M41" s="385"/>
      <c r="N41" s="385"/>
      <c r="O41" s="384"/>
      <c r="P41" s="384"/>
      <c r="Q41" s="384"/>
      <c r="R41" s="384"/>
      <c r="S41" s="386"/>
      <c r="T41" s="408" t="str">
        <f>IF(AND(NOT(ISBLANK('Direct Care Staff'!B39)),SUM(C41:S41)=0),"Error: Time has not been allocated",IF(AND(NOT(ISBLANK('Direct Care Staff'!B39)),SUM(C41:S41)&lt;&gt;0,SUM(C41:S41)&lt;&gt;1),"Error: Allocation of time does not equal 100%",""))</f>
        <v/>
      </c>
    </row>
    <row r="42" spans="1:20" x14ac:dyDescent="0.2">
      <c r="A42" s="101">
        <f t="shared" si="0"/>
        <v>35</v>
      </c>
      <c r="B42" s="55" t="str">
        <f>IF(ISBLANK('Direct Care Staff'!B40),"",'Direct Care Staff'!B40)</f>
        <v/>
      </c>
      <c r="C42" s="384"/>
      <c r="D42" s="384"/>
      <c r="E42" s="384"/>
      <c r="F42" s="384"/>
      <c r="G42" s="384"/>
      <c r="H42" s="384"/>
      <c r="I42" s="384"/>
      <c r="J42" s="384"/>
      <c r="K42" s="384"/>
      <c r="L42" s="384"/>
      <c r="M42" s="385"/>
      <c r="N42" s="385"/>
      <c r="O42" s="384"/>
      <c r="P42" s="384"/>
      <c r="Q42" s="384"/>
      <c r="R42" s="384"/>
      <c r="S42" s="386"/>
      <c r="T42" s="408" t="str">
        <f>IF(AND(NOT(ISBLANK('Direct Care Staff'!B40)),SUM(C42:S42)=0),"Error: Time has not been allocated",IF(AND(NOT(ISBLANK('Direct Care Staff'!B40)),SUM(C42:S42)&lt;&gt;0,SUM(C42:S42)&lt;&gt;1),"Error: Allocation of time does not equal 100%",""))</f>
        <v/>
      </c>
    </row>
    <row r="43" spans="1:20" x14ac:dyDescent="0.2">
      <c r="A43" s="101">
        <f t="shared" si="0"/>
        <v>36</v>
      </c>
      <c r="B43" s="55" t="str">
        <f>IF(ISBLANK('Direct Care Staff'!B41),"",'Direct Care Staff'!B41)</f>
        <v/>
      </c>
      <c r="C43" s="384"/>
      <c r="D43" s="384"/>
      <c r="E43" s="384"/>
      <c r="F43" s="384"/>
      <c r="G43" s="384"/>
      <c r="H43" s="384"/>
      <c r="I43" s="384"/>
      <c r="J43" s="384"/>
      <c r="K43" s="384"/>
      <c r="L43" s="384"/>
      <c r="M43" s="385"/>
      <c r="N43" s="385"/>
      <c r="O43" s="384"/>
      <c r="P43" s="384"/>
      <c r="Q43" s="384"/>
      <c r="R43" s="384"/>
      <c r="S43" s="386"/>
      <c r="T43" s="408" t="str">
        <f>IF(AND(NOT(ISBLANK('Direct Care Staff'!B41)),SUM(C43:S43)=0),"Error: Time has not been allocated",IF(AND(NOT(ISBLANK('Direct Care Staff'!B41)),SUM(C43:S43)&lt;&gt;0,SUM(C43:S43)&lt;&gt;1),"Error: Allocation of time does not equal 100%",""))</f>
        <v/>
      </c>
    </row>
    <row r="44" spans="1:20" x14ac:dyDescent="0.2">
      <c r="A44" s="101">
        <f t="shared" si="0"/>
        <v>37</v>
      </c>
      <c r="B44" s="55" t="str">
        <f>IF(ISBLANK('Direct Care Staff'!B42),"",'Direct Care Staff'!B42)</f>
        <v/>
      </c>
      <c r="C44" s="384"/>
      <c r="D44" s="384"/>
      <c r="E44" s="384"/>
      <c r="F44" s="384"/>
      <c r="G44" s="384"/>
      <c r="H44" s="384"/>
      <c r="I44" s="384"/>
      <c r="J44" s="384"/>
      <c r="K44" s="384"/>
      <c r="L44" s="384"/>
      <c r="M44" s="385"/>
      <c r="N44" s="385"/>
      <c r="O44" s="384"/>
      <c r="P44" s="384"/>
      <c r="Q44" s="384"/>
      <c r="R44" s="384"/>
      <c r="S44" s="386"/>
      <c r="T44" s="408" t="str">
        <f>IF(AND(NOT(ISBLANK('Direct Care Staff'!B42)),SUM(C44:S44)=0),"Error: Time has not been allocated",IF(AND(NOT(ISBLANK('Direct Care Staff'!B42)),SUM(C44:S44)&lt;&gt;0,SUM(C44:S44)&lt;&gt;1),"Error: Allocation of time does not equal 100%",""))</f>
        <v/>
      </c>
    </row>
    <row r="45" spans="1:20" x14ac:dyDescent="0.2">
      <c r="A45" s="101">
        <f t="shared" si="0"/>
        <v>38</v>
      </c>
      <c r="B45" s="55" t="str">
        <f>IF(ISBLANK('Direct Care Staff'!B43),"",'Direct Care Staff'!B43)</f>
        <v/>
      </c>
      <c r="C45" s="384"/>
      <c r="D45" s="384"/>
      <c r="E45" s="384"/>
      <c r="F45" s="384"/>
      <c r="G45" s="384"/>
      <c r="H45" s="384"/>
      <c r="I45" s="384"/>
      <c r="J45" s="384"/>
      <c r="K45" s="384"/>
      <c r="L45" s="384"/>
      <c r="M45" s="385"/>
      <c r="N45" s="385"/>
      <c r="O45" s="384"/>
      <c r="P45" s="384"/>
      <c r="Q45" s="384"/>
      <c r="R45" s="384"/>
      <c r="S45" s="386"/>
      <c r="T45" s="408" t="str">
        <f>IF(AND(NOT(ISBLANK('Direct Care Staff'!B43)),SUM(C45:S45)=0),"Error: Time has not been allocated",IF(AND(NOT(ISBLANK('Direct Care Staff'!B43)),SUM(C45:S45)&lt;&gt;0,SUM(C45:S45)&lt;&gt;1),"Error: Allocation of time does not equal 100%",""))</f>
        <v/>
      </c>
    </row>
    <row r="46" spans="1:20" x14ac:dyDescent="0.2">
      <c r="A46" s="101">
        <f t="shared" si="0"/>
        <v>39</v>
      </c>
      <c r="B46" s="55" t="str">
        <f>IF(ISBLANK('Direct Care Staff'!B44),"",'Direct Care Staff'!B44)</f>
        <v/>
      </c>
      <c r="C46" s="384"/>
      <c r="D46" s="384"/>
      <c r="E46" s="384"/>
      <c r="F46" s="384"/>
      <c r="G46" s="384"/>
      <c r="H46" s="384"/>
      <c r="I46" s="384"/>
      <c r="J46" s="384"/>
      <c r="K46" s="384"/>
      <c r="L46" s="384"/>
      <c r="M46" s="385"/>
      <c r="N46" s="385"/>
      <c r="O46" s="384"/>
      <c r="P46" s="384"/>
      <c r="Q46" s="384"/>
      <c r="R46" s="384"/>
      <c r="S46" s="386"/>
      <c r="T46" s="408" t="str">
        <f>IF(AND(NOT(ISBLANK('Direct Care Staff'!B44)),SUM(C46:S46)=0),"Error: Time has not been allocated",IF(AND(NOT(ISBLANK('Direct Care Staff'!B44)),SUM(C46:S46)&lt;&gt;0,SUM(C46:S46)&lt;&gt;1),"Error: Allocation of time does not equal 100%",""))</f>
        <v/>
      </c>
    </row>
    <row r="47" spans="1:20" x14ac:dyDescent="0.2">
      <c r="A47" s="101">
        <f t="shared" si="0"/>
        <v>40</v>
      </c>
      <c r="B47" s="55" t="str">
        <f>IF(ISBLANK('Direct Care Staff'!B45),"",'Direct Care Staff'!B45)</f>
        <v/>
      </c>
      <c r="C47" s="384"/>
      <c r="D47" s="384"/>
      <c r="E47" s="384"/>
      <c r="F47" s="384"/>
      <c r="G47" s="384"/>
      <c r="H47" s="384"/>
      <c r="I47" s="384"/>
      <c r="J47" s="384"/>
      <c r="K47" s="384"/>
      <c r="L47" s="384"/>
      <c r="M47" s="385"/>
      <c r="N47" s="385"/>
      <c r="O47" s="384"/>
      <c r="P47" s="384"/>
      <c r="Q47" s="384"/>
      <c r="R47" s="384"/>
      <c r="S47" s="386"/>
      <c r="T47" s="408" t="str">
        <f>IF(AND(NOT(ISBLANK('Direct Care Staff'!B45)),SUM(C47:S47)=0),"Error: Time has not been allocated",IF(AND(NOT(ISBLANK('Direct Care Staff'!B45)),SUM(C47:S47)&lt;&gt;0,SUM(C47:S47)&lt;&gt;1),"Error: Allocation of time does not equal 100%",""))</f>
        <v/>
      </c>
    </row>
    <row r="48" spans="1:20" x14ac:dyDescent="0.2">
      <c r="A48" s="101">
        <f t="shared" si="0"/>
        <v>41</v>
      </c>
      <c r="B48" s="55" t="str">
        <f>IF(ISBLANK('Direct Care Staff'!B46),"",'Direct Care Staff'!B46)</f>
        <v/>
      </c>
      <c r="C48" s="384"/>
      <c r="D48" s="384"/>
      <c r="E48" s="384"/>
      <c r="F48" s="384"/>
      <c r="G48" s="384"/>
      <c r="H48" s="384"/>
      <c r="I48" s="384"/>
      <c r="J48" s="384"/>
      <c r="K48" s="384"/>
      <c r="L48" s="384"/>
      <c r="M48" s="385"/>
      <c r="N48" s="385"/>
      <c r="O48" s="384"/>
      <c r="P48" s="384"/>
      <c r="Q48" s="384"/>
      <c r="R48" s="384"/>
      <c r="S48" s="386"/>
      <c r="T48" s="408" t="str">
        <f>IF(AND(NOT(ISBLANK('Direct Care Staff'!B46)),SUM(C48:S48)=0),"Error: Time has not been allocated",IF(AND(NOT(ISBLANK('Direct Care Staff'!B46)),SUM(C48:S48)&lt;&gt;0,SUM(C48:S48)&lt;&gt;1),"Error: Allocation of time does not equal 100%",""))</f>
        <v/>
      </c>
    </row>
    <row r="49" spans="1:20" x14ac:dyDescent="0.2">
      <c r="A49" s="101">
        <f t="shared" si="0"/>
        <v>42</v>
      </c>
      <c r="B49" s="55" t="str">
        <f>IF(ISBLANK('Direct Care Staff'!B47),"",'Direct Care Staff'!B47)</f>
        <v/>
      </c>
      <c r="C49" s="384"/>
      <c r="D49" s="384"/>
      <c r="E49" s="384"/>
      <c r="F49" s="384"/>
      <c r="G49" s="384"/>
      <c r="H49" s="384"/>
      <c r="I49" s="384"/>
      <c r="J49" s="384"/>
      <c r="K49" s="384"/>
      <c r="L49" s="384"/>
      <c r="M49" s="385"/>
      <c r="N49" s="385"/>
      <c r="O49" s="384"/>
      <c r="P49" s="384"/>
      <c r="Q49" s="384"/>
      <c r="R49" s="384"/>
      <c r="S49" s="386"/>
      <c r="T49" s="408" t="str">
        <f>IF(AND(NOT(ISBLANK('Direct Care Staff'!B47)),SUM(C49:S49)=0),"Error: Time has not been allocated",IF(AND(NOT(ISBLANK('Direct Care Staff'!B47)),SUM(C49:S49)&lt;&gt;0,SUM(C49:S49)&lt;&gt;1),"Error: Allocation of time does not equal 100%",""))</f>
        <v/>
      </c>
    </row>
    <row r="50" spans="1:20" x14ac:dyDescent="0.2">
      <c r="A50" s="101">
        <f t="shared" si="0"/>
        <v>43</v>
      </c>
      <c r="B50" s="55" t="str">
        <f>IF(ISBLANK('Direct Care Staff'!B49),"",'Direct Care Staff'!B49)</f>
        <v/>
      </c>
      <c r="C50" s="384"/>
      <c r="D50" s="384"/>
      <c r="E50" s="384"/>
      <c r="F50" s="384"/>
      <c r="G50" s="384"/>
      <c r="H50" s="384"/>
      <c r="I50" s="384"/>
      <c r="J50" s="384"/>
      <c r="K50" s="384"/>
      <c r="L50" s="384"/>
      <c r="M50" s="385"/>
      <c r="N50" s="385"/>
      <c r="O50" s="384"/>
      <c r="P50" s="384"/>
      <c r="Q50" s="384"/>
      <c r="R50" s="384"/>
      <c r="S50" s="386"/>
      <c r="T50" s="408" t="str">
        <f>IF(AND(NOT(ISBLANK('Direct Care Staff'!B49)),SUM(C50:S50)=0),"Error: Time has not been allocated",IF(AND(NOT(ISBLANK('Direct Care Staff'!B49)),SUM(C50:S50)&lt;&gt;0,SUM(C50:S50)&lt;&gt;1),"Error: Allocation of time does not equal 100%",""))</f>
        <v/>
      </c>
    </row>
    <row r="51" spans="1:20" x14ac:dyDescent="0.2">
      <c r="A51" s="101">
        <f t="shared" si="0"/>
        <v>44</v>
      </c>
      <c r="B51" s="55" t="str">
        <f>IF(ISBLANK('Direct Care Staff'!B50),"",'Direct Care Staff'!B50)</f>
        <v/>
      </c>
      <c r="C51" s="384"/>
      <c r="D51" s="384"/>
      <c r="E51" s="384"/>
      <c r="F51" s="384"/>
      <c r="G51" s="384"/>
      <c r="H51" s="384"/>
      <c r="I51" s="384"/>
      <c r="J51" s="384"/>
      <c r="K51" s="384"/>
      <c r="L51" s="384"/>
      <c r="M51" s="385"/>
      <c r="N51" s="385"/>
      <c r="O51" s="384"/>
      <c r="P51" s="384"/>
      <c r="Q51" s="384"/>
      <c r="R51" s="384"/>
      <c r="S51" s="386"/>
      <c r="T51" s="408" t="str">
        <f>IF(AND(NOT(ISBLANK('Direct Care Staff'!B50)),SUM(C51:S51)=0),"Error: Time has not been allocated",IF(AND(NOT(ISBLANK('Direct Care Staff'!B50)),SUM(C51:S51)&lt;&gt;0,SUM(C51:S51)&lt;&gt;1),"Error: Allocation of time does not equal 100%",""))</f>
        <v/>
      </c>
    </row>
    <row r="52" spans="1:20" x14ac:dyDescent="0.2">
      <c r="A52" s="101">
        <f t="shared" si="0"/>
        <v>45</v>
      </c>
      <c r="B52" s="55" t="str">
        <f>IF(ISBLANK('Direct Care Staff'!B54),"",'Direct Care Staff'!B54)</f>
        <v/>
      </c>
      <c r="C52" s="384"/>
      <c r="D52" s="384"/>
      <c r="E52" s="384"/>
      <c r="F52" s="384"/>
      <c r="G52" s="384"/>
      <c r="H52" s="384"/>
      <c r="I52" s="384"/>
      <c r="J52" s="384"/>
      <c r="K52" s="384"/>
      <c r="L52" s="384"/>
      <c r="M52" s="385"/>
      <c r="N52" s="385"/>
      <c r="O52" s="384"/>
      <c r="P52" s="384"/>
      <c r="Q52" s="384"/>
      <c r="R52" s="384"/>
      <c r="S52" s="386"/>
      <c r="T52" s="408" t="str">
        <f>IF(AND(NOT(ISBLANK('Direct Care Staff'!B54)),SUM(C52:S52)=0),"Error: Time has not been allocated",IF(AND(NOT(ISBLANK('Direct Care Staff'!B54)),SUM(C52:S52)&lt;&gt;0,SUM(C52:S52)&lt;&gt;1),"Error: Allocation of time does not equal 100%",""))</f>
        <v/>
      </c>
    </row>
    <row r="53" spans="1:20" x14ac:dyDescent="0.2">
      <c r="A53" s="101">
        <f t="shared" si="0"/>
        <v>46</v>
      </c>
      <c r="B53" s="55" t="str">
        <f>IF(ISBLANK('Direct Care Staff'!B55),"",'Direct Care Staff'!B55)</f>
        <v/>
      </c>
      <c r="C53" s="384"/>
      <c r="D53" s="384"/>
      <c r="E53" s="384"/>
      <c r="F53" s="384"/>
      <c r="G53" s="384"/>
      <c r="H53" s="384"/>
      <c r="I53" s="384"/>
      <c r="J53" s="384"/>
      <c r="K53" s="384"/>
      <c r="L53" s="384"/>
      <c r="M53" s="385"/>
      <c r="N53" s="385"/>
      <c r="O53" s="384"/>
      <c r="P53" s="384"/>
      <c r="Q53" s="384"/>
      <c r="R53" s="384"/>
      <c r="S53" s="386"/>
      <c r="T53" s="408" t="str">
        <f>IF(AND(NOT(ISBLANK('Direct Care Staff'!B55)),SUM(C53:S53)=0),"Error: Time has not been allocated",IF(AND(NOT(ISBLANK('Direct Care Staff'!B55)),SUM(C53:S53)&lt;&gt;0,SUM(C53:S53)&lt;&gt;1),"Error: Allocation of time does not equal 100%",""))</f>
        <v/>
      </c>
    </row>
    <row r="54" spans="1:20" x14ac:dyDescent="0.2">
      <c r="A54" s="101">
        <f t="shared" si="0"/>
        <v>47</v>
      </c>
      <c r="B54" s="55" t="str">
        <f>IF(ISBLANK('Direct Care Staff'!B56),"",'Direct Care Staff'!B56)</f>
        <v/>
      </c>
      <c r="C54" s="384"/>
      <c r="D54" s="384"/>
      <c r="E54" s="384"/>
      <c r="F54" s="384"/>
      <c r="G54" s="384"/>
      <c r="H54" s="384"/>
      <c r="I54" s="384"/>
      <c r="J54" s="384"/>
      <c r="K54" s="384"/>
      <c r="L54" s="384"/>
      <c r="M54" s="385"/>
      <c r="N54" s="385"/>
      <c r="O54" s="384"/>
      <c r="P54" s="384"/>
      <c r="Q54" s="384"/>
      <c r="R54" s="384"/>
      <c r="S54" s="386"/>
      <c r="T54" s="408" t="str">
        <f>IF(AND(NOT(ISBLANK('Direct Care Staff'!B56)),SUM(C54:S54)=0),"Error: Time has not been allocated",IF(AND(NOT(ISBLANK('Direct Care Staff'!B56)),SUM(C54:S54)&lt;&gt;0,SUM(C54:S54)&lt;&gt;1),"Error: Allocation of time does not equal 100%",""))</f>
        <v/>
      </c>
    </row>
    <row r="55" spans="1:20" x14ac:dyDescent="0.2">
      <c r="A55" s="101">
        <f t="shared" si="0"/>
        <v>48</v>
      </c>
      <c r="B55" s="55" t="str">
        <f>IF(ISBLANK('Direct Care Staff'!B57),"",'Direct Care Staff'!B57)</f>
        <v/>
      </c>
      <c r="C55" s="384"/>
      <c r="D55" s="384"/>
      <c r="E55" s="384"/>
      <c r="F55" s="384"/>
      <c r="G55" s="384"/>
      <c r="H55" s="384"/>
      <c r="I55" s="384"/>
      <c r="J55" s="384"/>
      <c r="K55" s="384"/>
      <c r="L55" s="384"/>
      <c r="M55" s="385"/>
      <c r="N55" s="385"/>
      <c r="O55" s="384"/>
      <c r="P55" s="384"/>
      <c r="Q55" s="384"/>
      <c r="R55" s="384"/>
      <c r="S55" s="386"/>
      <c r="T55" s="408" t="str">
        <f>IF(AND(NOT(ISBLANK('Direct Care Staff'!B57)),SUM(C55:S55)=0),"Error: Time has not been allocated",IF(AND(NOT(ISBLANK('Direct Care Staff'!B57)),SUM(C55:S55)&lt;&gt;0,SUM(C55:S55)&lt;&gt;1),"Error: Allocation of time does not equal 100%",""))</f>
        <v/>
      </c>
    </row>
    <row r="56" spans="1:20" x14ac:dyDescent="0.2">
      <c r="A56" s="101">
        <f t="shared" si="0"/>
        <v>49</v>
      </c>
      <c r="B56" s="55" t="str">
        <f>IF(ISBLANK('Direct Care Staff'!B58),"",'Direct Care Staff'!B58)</f>
        <v/>
      </c>
      <c r="C56" s="384"/>
      <c r="D56" s="384"/>
      <c r="E56" s="384"/>
      <c r="F56" s="384"/>
      <c r="G56" s="384"/>
      <c r="H56" s="384"/>
      <c r="I56" s="384"/>
      <c r="J56" s="384"/>
      <c r="K56" s="384"/>
      <c r="L56" s="384"/>
      <c r="M56" s="385"/>
      <c r="N56" s="385"/>
      <c r="O56" s="384"/>
      <c r="P56" s="384"/>
      <c r="Q56" s="384"/>
      <c r="R56" s="384"/>
      <c r="S56" s="386"/>
      <c r="T56" s="408" t="str">
        <f>IF(AND(NOT(ISBLANK('Direct Care Staff'!B58)),SUM(C56:S56)=0),"Error: Time has not been allocated",IF(AND(NOT(ISBLANK('Direct Care Staff'!B58)),SUM(C56:S56)&lt;&gt;0,SUM(C56:S56)&lt;&gt;1),"Error: Allocation of time does not equal 100%",""))</f>
        <v/>
      </c>
    </row>
    <row r="57" spans="1:20" x14ac:dyDescent="0.2">
      <c r="A57" s="102">
        <f t="shared" si="0"/>
        <v>50</v>
      </c>
      <c r="B57" s="113" t="str">
        <f>IF(ISBLANK('Direct Care Staff'!B59),"",'Direct Care Staff'!B59)</f>
        <v/>
      </c>
      <c r="C57" s="387"/>
      <c r="D57" s="387"/>
      <c r="E57" s="387"/>
      <c r="F57" s="387"/>
      <c r="G57" s="387"/>
      <c r="H57" s="387"/>
      <c r="I57" s="387"/>
      <c r="J57" s="387"/>
      <c r="K57" s="387"/>
      <c r="L57" s="387"/>
      <c r="M57" s="388"/>
      <c r="N57" s="388"/>
      <c r="O57" s="387"/>
      <c r="P57" s="387"/>
      <c r="Q57" s="387"/>
      <c r="R57" s="387"/>
      <c r="S57" s="389"/>
      <c r="T57" s="408" t="str">
        <f>IF(AND(NOT(ISBLANK('Direct Care Staff'!B59)),SUM(C57:S57)=0),"Error: Time has not been allocated",IF(AND(NOT(ISBLANK('Direct Care Staff'!B59)),SUM(C57:S57)&lt;&gt;0,SUM(C57:S57)&lt;&gt;1),"Error: Allocation of time does not equal 100%",""))</f>
        <v/>
      </c>
    </row>
  </sheetData>
  <sheetProtection algorithmName="SHA-512" hashValue="H6tAQwMxIuDZwXKVQWqi7c6oaujPdR4R0q4eBPE77ktjpNSjXvlMupu9wIPtxkhpGUk2TVv7mGGtxK1bw/LhEg==" saltValue="QOABlUw0DCTPLWlBk2BL4A==" spinCount="100000" sheet="1" objects="1" scenarios="1"/>
  <mergeCells count="3">
    <mergeCell ref="A3:S3"/>
    <mergeCell ref="A1:S1"/>
    <mergeCell ref="A4:N4"/>
  </mergeCells>
  <conditionalFormatting sqref="C8:S57">
    <cfRule type="expression" dxfId="86" priority="210">
      <formula>IF(AND($B8&lt;&gt;"",SUM($C8:$S8)&lt;&gt;1),TRUE,FALSE)</formula>
    </cfRule>
  </conditionalFormatting>
  <dataValidations count="3">
    <dataValidation allowBlank="1" showInputMessage="1" showErrorMessage="1" prompt="For the staff in each Job Title, allocate the time spent on each listed DD Waiver service considering both direct service time and associated activities (e.g., time spent traveling between individuals). The total allocation for each line must equal 100%." sqref="A3" xr:uid="{00000000-0002-0000-0700-000001000000}"/>
    <dataValidation allowBlank="1" showInputMessage="1" showErrorMessage="1" prompt="The job titles for this page are copied from the Direct Care Staff worksheet." sqref="B6" xr:uid="{1EA5BA0F-0ED4-4860-A708-6EADBC27B92E}"/>
    <dataValidation allowBlank="1" showInputMessage="1" showErrorMessage="1" prompt="Use this field to report any time that is not associated with the listed home and community-based services (e.g., time spent on providing services for other programs, administrative tasks, etc.)." sqref="S6" xr:uid="{257834CB-5523-45B3-9177-88B413DCC6C9}"/>
  </dataValidations>
  <printOptions horizontalCentered="1"/>
  <pageMargins left="0.25" right="0.25"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rowBreaks count="1" manualBreakCount="1">
    <brk id="32"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L40"/>
  <sheetViews>
    <sheetView zoomScaleNormal="100" zoomScaleSheetLayoutView="100" workbookViewId="0">
      <selection activeCell="D7" sqref="D7"/>
    </sheetView>
  </sheetViews>
  <sheetFormatPr defaultColWidth="9.140625" defaultRowHeight="15" x14ac:dyDescent="0.2"/>
  <cols>
    <col min="1" max="1" width="5.7109375" style="19" customWidth="1"/>
    <col min="2" max="2" width="110.5703125" style="45" customWidth="1"/>
    <col min="3" max="3" width="10.7109375" style="45" customWidth="1"/>
    <col min="4" max="5" width="12.7109375" style="19" customWidth="1"/>
    <col min="6" max="6" width="9.140625" style="575"/>
    <col min="7" max="10" width="9.140625" style="45"/>
    <col min="11" max="12" width="0" style="45" hidden="1" customWidth="1"/>
    <col min="13" max="16384" width="9.140625" style="45"/>
  </cols>
  <sheetData>
    <row r="1" spans="1:12" x14ac:dyDescent="0.2">
      <c r="A1" s="758" t="str">
        <f>IF(ISBLANK('Contact Info &amp; Revenues'!C7),"",'Contact Info &amp; Revenues'!C7)</f>
        <v/>
      </c>
      <c r="B1" s="758"/>
      <c r="C1" s="758"/>
      <c r="D1" s="758"/>
      <c r="E1" s="758"/>
    </row>
    <row r="2" spans="1:12" ht="9" customHeight="1" x14ac:dyDescent="0.2">
      <c r="A2" s="39"/>
      <c r="B2" s="19"/>
      <c r="C2" s="19"/>
    </row>
    <row r="3" spans="1:12" ht="15.75" x14ac:dyDescent="0.2">
      <c r="A3" s="778" t="s">
        <v>492</v>
      </c>
      <c r="B3" s="778"/>
      <c r="C3" s="778"/>
      <c r="D3" s="778"/>
      <c r="E3" s="778"/>
    </row>
    <row r="4" spans="1:12" ht="9" customHeight="1" x14ac:dyDescent="0.2">
      <c r="A4" s="218"/>
      <c r="B4" s="218"/>
      <c r="C4" s="218"/>
      <c r="D4" s="218"/>
      <c r="E4" s="218"/>
    </row>
    <row r="5" spans="1:12" ht="15.75" x14ac:dyDescent="0.2">
      <c r="A5" s="167" t="s">
        <v>3</v>
      </c>
      <c r="B5" s="185" t="s">
        <v>10</v>
      </c>
      <c r="C5" s="189" t="s">
        <v>0</v>
      </c>
      <c r="D5" s="370" t="s">
        <v>412</v>
      </c>
      <c r="E5" s="190" t="s">
        <v>54</v>
      </c>
      <c r="F5" s="558" t="s">
        <v>107</v>
      </c>
    </row>
    <row r="6" spans="1:12" x14ac:dyDescent="0.2">
      <c r="A6" s="122"/>
      <c r="B6" s="123" t="s">
        <v>24</v>
      </c>
      <c r="C6" s="124"/>
      <c r="D6" s="124"/>
      <c r="E6" s="125"/>
    </row>
    <row r="7" spans="1:12" ht="15.75" x14ac:dyDescent="0.2">
      <c r="A7" s="115">
        <v>1</v>
      </c>
      <c r="B7" s="564" t="s">
        <v>515</v>
      </c>
      <c r="C7" s="36">
        <v>30</v>
      </c>
      <c r="D7" s="371"/>
      <c r="E7" s="372"/>
      <c r="F7" s="558" t="s">
        <v>107</v>
      </c>
      <c r="K7" s="45" t="s">
        <v>9</v>
      </c>
      <c r="L7" s="45" t="s">
        <v>51</v>
      </c>
    </row>
    <row r="8" spans="1:12" ht="15.75" x14ac:dyDescent="0.2">
      <c r="A8" s="116"/>
      <c r="B8" s="379" t="s">
        <v>413</v>
      </c>
      <c r="C8" s="33"/>
      <c r="D8" s="33"/>
      <c r="E8" s="117"/>
      <c r="F8" s="558" t="s">
        <v>107</v>
      </c>
      <c r="K8" s="45" t="s">
        <v>6</v>
      </c>
      <c r="L8" s="45" t="s">
        <v>50</v>
      </c>
    </row>
    <row r="9" spans="1:12" x14ac:dyDescent="0.2">
      <c r="A9" s="118">
        <f>A7+1</f>
        <v>2</v>
      </c>
      <c r="B9" s="560" t="s">
        <v>423</v>
      </c>
      <c r="C9" s="37" t="s">
        <v>9</v>
      </c>
      <c r="D9" s="617"/>
      <c r="E9" s="374"/>
      <c r="L9" s="45" t="s">
        <v>28</v>
      </c>
    </row>
    <row r="10" spans="1:12" x14ac:dyDescent="0.2">
      <c r="A10" s="119">
        <f>A9+1</f>
        <v>3</v>
      </c>
      <c r="B10" s="561" t="s">
        <v>424</v>
      </c>
      <c r="C10" s="41">
        <v>22</v>
      </c>
      <c r="D10" s="371"/>
      <c r="E10" s="372"/>
    </row>
    <row r="11" spans="1:12" ht="15.75" x14ac:dyDescent="0.2">
      <c r="A11" s="119">
        <f>A10+1</f>
        <v>4</v>
      </c>
      <c r="B11" s="559" t="s">
        <v>414</v>
      </c>
      <c r="C11" s="36">
        <v>10</v>
      </c>
      <c r="D11" s="371"/>
      <c r="E11" s="372"/>
      <c r="F11" s="558" t="s">
        <v>107</v>
      </c>
    </row>
    <row r="12" spans="1:12" x14ac:dyDescent="0.2">
      <c r="A12" s="116"/>
      <c r="B12" s="32" t="s">
        <v>25</v>
      </c>
      <c r="C12" s="33"/>
      <c r="D12" s="33"/>
      <c r="E12" s="117"/>
    </row>
    <row r="13" spans="1:12" x14ac:dyDescent="0.2">
      <c r="A13" s="118">
        <f>A11+1</f>
        <v>5</v>
      </c>
      <c r="B13" s="560" t="s">
        <v>421</v>
      </c>
      <c r="C13" s="37" t="s">
        <v>9</v>
      </c>
      <c r="D13" s="617"/>
      <c r="E13" s="374"/>
    </row>
    <row r="14" spans="1:12" x14ac:dyDescent="0.2">
      <c r="A14" s="119">
        <f>A13+1</f>
        <v>6</v>
      </c>
      <c r="B14" s="561" t="s">
        <v>422</v>
      </c>
      <c r="C14" s="41">
        <v>18</v>
      </c>
      <c r="D14" s="371"/>
      <c r="E14" s="372"/>
    </row>
    <row r="15" spans="1:12" ht="15.75" x14ac:dyDescent="0.2">
      <c r="A15" s="119">
        <f>A14+1</f>
        <v>7</v>
      </c>
      <c r="B15" s="559" t="s">
        <v>415</v>
      </c>
      <c r="C15" s="36">
        <v>10</v>
      </c>
      <c r="D15" s="618"/>
      <c r="E15" s="445"/>
      <c r="F15" s="558" t="s">
        <v>107</v>
      </c>
    </row>
    <row r="16" spans="1:12" x14ac:dyDescent="0.2">
      <c r="A16" s="116"/>
      <c r="B16" s="32" t="s">
        <v>23</v>
      </c>
      <c r="C16" s="33"/>
      <c r="D16" s="33"/>
      <c r="E16" s="117"/>
    </row>
    <row r="17" spans="1:6" x14ac:dyDescent="0.2">
      <c r="A17" s="118">
        <f>A15+1</f>
        <v>8</v>
      </c>
      <c r="B17" s="560" t="s">
        <v>416</v>
      </c>
      <c r="C17" s="38" t="s">
        <v>9</v>
      </c>
      <c r="D17" s="588"/>
      <c r="E17" s="589"/>
      <c r="F17" s="565"/>
    </row>
    <row r="18" spans="1:6" x14ac:dyDescent="0.2">
      <c r="A18" s="118">
        <f>A17+1</f>
        <v>9</v>
      </c>
      <c r="B18" s="561" t="s">
        <v>417</v>
      </c>
      <c r="C18" s="37">
        <v>15</v>
      </c>
      <c r="D18" s="371"/>
      <c r="E18" s="372"/>
      <c r="F18" s="565"/>
    </row>
    <row r="19" spans="1:6" ht="30" x14ac:dyDescent="0.2">
      <c r="A19" s="118">
        <f t="shared" ref="A19:A21" si="0">A18+1</f>
        <v>10</v>
      </c>
      <c r="B19" s="562" t="s">
        <v>418</v>
      </c>
      <c r="C19" s="37">
        <v>10</v>
      </c>
      <c r="D19" s="371"/>
      <c r="E19" s="372"/>
      <c r="F19" s="558" t="s">
        <v>107</v>
      </c>
    </row>
    <row r="20" spans="1:6" x14ac:dyDescent="0.2">
      <c r="A20" s="118">
        <f t="shared" si="0"/>
        <v>11</v>
      </c>
      <c r="B20" s="562" t="s">
        <v>419</v>
      </c>
      <c r="C20" s="114">
        <v>4080</v>
      </c>
      <c r="D20" s="619"/>
      <c r="E20" s="484"/>
      <c r="F20" s="565"/>
    </row>
    <row r="21" spans="1:6" ht="15" customHeight="1" x14ac:dyDescent="0.2">
      <c r="A21" s="102">
        <f t="shared" si="0"/>
        <v>12</v>
      </c>
      <c r="B21" s="563" t="s">
        <v>420</v>
      </c>
      <c r="C21" s="215">
        <f>IF(AND(ISNUMBER(C19),ISNUMBER(C20)),C20/C19,"")</f>
        <v>408</v>
      </c>
      <c r="D21" s="620" t="str">
        <f>IF(AND(ISNUMBER(D19),ISNUMBER(D20)),D20/D19,"")</f>
        <v/>
      </c>
      <c r="E21" s="621" t="str">
        <f>IF(AND(ISNUMBER(E19),ISNUMBER(E20)),E20/E19,"")</f>
        <v/>
      </c>
      <c r="F21" s="558" t="s">
        <v>107</v>
      </c>
    </row>
    <row r="22" spans="1:6" s="586" customFormat="1" ht="15" customHeight="1" x14ac:dyDescent="0.2">
      <c r="A22" s="581"/>
      <c r="B22" s="582" t="s">
        <v>463</v>
      </c>
      <c r="C22" s="583"/>
      <c r="D22" s="584"/>
      <c r="E22" s="585"/>
      <c r="F22" s="565"/>
    </row>
    <row r="23" spans="1:6" s="586" customFormat="1" x14ac:dyDescent="0.2">
      <c r="A23" s="587">
        <f>A21+1</f>
        <v>13</v>
      </c>
      <c r="B23" s="571" t="s">
        <v>464</v>
      </c>
      <c r="C23" s="37" t="s">
        <v>9</v>
      </c>
      <c r="D23" s="588"/>
      <c r="E23" s="589"/>
      <c r="F23" s="565"/>
    </row>
    <row r="24" spans="1:6" s="586" customFormat="1" ht="15" customHeight="1" x14ac:dyDescent="0.2">
      <c r="A24" s="590">
        <f>A23+1</f>
        <v>14</v>
      </c>
      <c r="B24" s="591" t="s">
        <v>465</v>
      </c>
      <c r="C24" s="37">
        <v>15</v>
      </c>
      <c r="D24" s="371"/>
      <c r="E24" s="372"/>
      <c r="F24" s="565"/>
    </row>
    <row r="25" spans="1:6" s="586" customFormat="1" ht="15.75" x14ac:dyDescent="0.2">
      <c r="A25" s="592">
        <f t="shared" ref="A25:A26" si="1">A24+1</f>
        <v>15</v>
      </c>
      <c r="B25" s="591" t="s">
        <v>466</v>
      </c>
      <c r="C25" s="37">
        <v>8</v>
      </c>
      <c r="D25" s="371"/>
      <c r="E25" s="372"/>
      <c r="F25" s="558" t="s">
        <v>107</v>
      </c>
    </row>
    <row r="26" spans="1:6" s="586" customFormat="1" ht="15" customHeight="1" x14ac:dyDescent="0.2">
      <c r="A26" s="593">
        <f t="shared" si="1"/>
        <v>16</v>
      </c>
      <c r="B26" s="594" t="s">
        <v>467</v>
      </c>
      <c r="C26" s="595">
        <v>0.04</v>
      </c>
      <c r="D26" s="596"/>
      <c r="E26" s="597"/>
      <c r="F26" s="565"/>
    </row>
    <row r="27" spans="1:6" ht="15" customHeight="1" x14ac:dyDescent="0.2">
      <c r="A27" s="126"/>
      <c r="B27" s="127" t="s">
        <v>26</v>
      </c>
      <c r="C27" s="128"/>
      <c r="D27" s="128"/>
      <c r="E27" s="129"/>
      <c r="F27" s="558" t="s">
        <v>107</v>
      </c>
    </row>
    <row r="28" spans="1:6" ht="15" customHeight="1" x14ac:dyDescent="0.2">
      <c r="A28" s="101">
        <f>A26+1</f>
        <v>17</v>
      </c>
      <c r="B28" s="566" t="s">
        <v>462</v>
      </c>
      <c r="C28" s="60" t="s">
        <v>6</v>
      </c>
      <c r="D28" s="622"/>
      <c r="E28" s="623"/>
      <c r="F28" s="565"/>
    </row>
    <row r="29" spans="1:6" x14ac:dyDescent="0.2">
      <c r="A29" s="101">
        <f>A28+1</f>
        <v>18</v>
      </c>
      <c r="B29" s="567" t="s">
        <v>27</v>
      </c>
      <c r="C29" s="53"/>
      <c r="D29" s="624"/>
      <c r="E29" s="625"/>
      <c r="F29" s="565"/>
    </row>
    <row r="30" spans="1:6" ht="15" customHeight="1" x14ac:dyDescent="0.2">
      <c r="A30" s="101">
        <f t="shared" ref="A30:A33" si="2">A29+1</f>
        <v>19</v>
      </c>
      <c r="B30" s="561" t="s">
        <v>425</v>
      </c>
      <c r="C30" s="46" t="s">
        <v>21</v>
      </c>
      <c r="D30" s="371"/>
      <c r="E30" s="372"/>
      <c r="F30" s="569" t="s">
        <v>107</v>
      </c>
    </row>
    <row r="31" spans="1:6" ht="30" x14ac:dyDescent="0.2">
      <c r="A31" s="101">
        <f t="shared" si="2"/>
        <v>20</v>
      </c>
      <c r="B31" s="562" t="s">
        <v>468</v>
      </c>
      <c r="C31" s="46" t="s">
        <v>21</v>
      </c>
      <c r="D31" s="371"/>
      <c r="E31" s="372"/>
      <c r="F31" s="569" t="s">
        <v>107</v>
      </c>
    </row>
    <row r="32" spans="1:6" ht="15.75" x14ac:dyDescent="0.2">
      <c r="A32" s="101">
        <f t="shared" si="2"/>
        <v>21</v>
      </c>
      <c r="B32" s="568" t="s">
        <v>469</v>
      </c>
      <c r="C32" s="46" t="s">
        <v>21</v>
      </c>
      <c r="D32" s="619"/>
      <c r="E32" s="484"/>
      <c r="F32" s="569" t="s">
        <v>107</v>
      </c>
    </row>
    <row r="33" spans="1:6" ht="15.75" x14ac:dyDescent="0.2">
      <c r="A33" s="102">
        <f t="shared" si="2"/>
        <v>22</v>
      </c>
      <c r="B33" s="563" t="s">
        <v>420</v>
      </c>
      <c r="C33" s="215" t="str">
        <f>IF(AND(ISNUMBER(C31),ISNUMBER(C32)),C32/C31,"")</f>
        <v/>
      </c>
      <c r="D33" s="620" t="str">
        <f>IF(AND(ISNUMBER(D31),ISNUMBER(D32)),D32/D31,"")</f>
        <v/>
      </c>
      <c r="E33" s="621" t="str">
        <f>IF(AND(ISNUMBER(E31),ISNUMBER(E32)),E32/E31,"")</f>
        <v/>
      </c>
      <c r="F33" s="569" t="s">
        <v>107</v>
      </c>
    </row>
    <row r="34" spans="1:6" ht="15.75" x14ac:dyDescent="0.2">
      <c r="A34" s="126"/>
      <c r="B34" s="123" t="s">
        <v>426</v>
      </c>
      <c r="C34" s="54"/>
      <c r="D34" s="608"/>
      <c r="E34" s="609"/>
      <c r="F34" s="569" t="s">
        <v>107</v>
      </c>
    </row>
    <row r="35" spans="1:6" ht="30" x14ac:dyDescent="0.2">
      <c r="A35" s="101">
        <f>A33+1</f>
        <v>23</v>
      </c>
      <c r="B35" s="34" t="s">
        <v>428</v>
      </c>
      <c r="C35" s="47">
        <v>1.4999999999999999E-2</v>
      </c>
      <c r="D35" s="610"/>
      <c r="E35" s="611"/>
      <c r="F35" s="558" t="s">
        <v>107</v>
      </c>
    </row>
    <row r="36" spans="1:6" x14ac:dyDescent="0.2">
      <c r="A36" s="115">
        <f>A35+1</f>
        <v>24</v>
      </c>
      <c r="B36" s="606" t="s">
        <v>494</v>
      </c>
      <c r="C36" s="607">
        <v>1E-4</v>
      </c>
      <c r="D36" s="626">
        <v>1E-4</v>
      </c>
      <c r="E36" s="627">
        <v>1E-4</v>
      </c>
      <c r="F36" s="565"/>
    </row>
    <row r="37" spans="1:6" ht="30" customHeight="1" x14ac:dyDescent="0.2">
      <c r="A37" s="115">
        <f>A36+1</f>
        <v>25</v>
      </c>
      <c r="B37" s="570" t="s">
        <v>427</v>
      </c>
      <c r="C37" s="48"/>
      <c r="D37" s="612"/>
      <c r="E37" s="613"/>
      <c r="F37" s="558" t="s">
        <v>107</v>
      </c>
    </row>
    <row r="38" spans="1:6" ht="15.75" x14ac:dyDescent="0.2">
      <c r="A38" s="115">
        <f>A37+1</f>
        <v>26</v>
      </c>
      <c r="B38" s="570" t="s">
        <v>493</v>
      </c>
      <c r="C38" s="605">
        <v>2.5</v>
      </c>
      <c r="D38" s="614"/>
      <c r="E38" s="615"/>
      <c r="F38" s="558" t="s">
        <v>107</v>
      </c>
    </row>
    <row r="39" spans="1:6" ht="15.75" x14ac:dyDescent="0.2">
      <c r="A39" s="102">
        <f>A38+1</f>
        <v>27</v>
      </c>
      <c r="B39" s="120" t="s">
        <v>429</v>
      </c>
      <c r="C39" s="121">
        <v>1.89</v>
      </c>
      <c r="D39" s="466"/>
      <c r="E39" s="616"/>
      <c r="F39" s="558" t="s">
        <v>107</v>
      </c>
    </row>
    <row r="40" spans="1:6" x14ac:dyDescent="0.2">
      <c r="B40" s="35"/>
    </row>
  </sheetData>
  <sheetProtection algorithmName="SHA-512" hashValue="lEn0zjERkL0YWQkLmWlkZf/D/hNRURleDZxY4I0slzww/8lETWJ2lu58ajqbzDvIbGHVDRUSWxt0vuxBkxa48w==" saltValue="hFNGpahVLt+WBx90DICQrg==" spinCount="100000" sheet="1" objects="1" scenarios="1"/>
  <mergeCells count="2">
    <mergeCell ref="A1:E1"/>
    <mergeCell ref="A3:E3"/>
  </mergeCells>
  <conditionalFormatting sqref="B29">
    <cfRule type="expression" dxfId="85" priority="8">
      <formula>IF(AND(OR(D28="Yes",E28="Yes"),B29="[If yes, please specify the benefit(s) here]"),TRUE,FALSE)</formula>
    </cfRule>
  </conditionalFormatting>
  <conditionalFormatting sqref="D10:E11">
    <cfRule type="expression" dxfId="84" priority="5">
      <formula>IF(D$9="No",TRUE,FALSE)</formula>
    </cfRule>
  </conditionalFormatting>
  <conditionalFormatting sqref="D14:E15">
    <cfRule type="expression" dxfId="83" priority="4">
      <formula>IF(D$13="No",TRUE,FALSE)</formula>
    </cfRule>
  </conditionalFormatting>
  <conditionalFormatting sqref="D18:E20">
    <cfRule type="expression" dxfId="82" priority="3">
      <formula>IF(D$17="No",TRUE,FALSE)</formula>
    </cfRule>
  </conditionalFormatting>
  <conditionalFormatting sqref="D24:E26">
    <cfRule type="expression" dxfId="81" priority="2">
      <formula>IF(D$23="No",TRUE,FALSE)</formula>
    </cfRule>
  </conditionalFormatting>
  <conditionalFormatting sqref="D30:E32">
    <cfRule type="expression" dxfId="80" priority="1">
      <formula>IF(D$28="No",TRUE,FALSE)</formula>
    </cfRule>
  </conditionalFormatting>
  <dataValidations disablePrompts="1" count="30">
    <dataValidation allowBlank="1" showInputMessage="1" showErrorMessage="1" prompt="Holidays include only paid days off (being paid for a holiday when not working that day) or compensatory time (vacation hours that an employee receives for working on a holiday that they can later use as paid time off). " sqref="F8" xr:uid="{00000000-0002-0000-0800-000003000000}"/>
    <dataValidation allowBlank="1" showInputMessage="1" showErrorMessage="1" prompt="Report the number DAYS of paid holidays (not hours)." sqref="F11" xr:uid="{00000000-0002-0000-0800-000005000000}"/>
    <dataValidation allowBlank="1" showInputMessage="1" showErrorMessage="1" prompt="Report the number of DAYS of paid time off (not hours)." sqref="F15" xr:uid="{00000000-0002-0000-0800-000007000000}"/>
    <dataValidation allowBlank="1" showInputMessage="1" showErrorMessage="1" prompt="Some agencies, including some non-profits, may elect to pay the actual cost of benefits paid to former employees rather than making payments based on a computed tax rate (&quot;payments in lieu of contributions&quot;)." sqref="F37" xr:uid="{00000000-0002-0000-0800-00000E000000}"/>
    <dataValidation allowBlank="1" showInputMessage="1" showErrorMessage="1" prompt="This value is automatically calculated by dividing total spending from Line 11 by the number of enrolled staff from Line 10." sqref="F21" xr:uid="{5A0585A4-9F8A-49FD-8258-C6293C6CCF90}"/>
    <dataValidation allowBlank="1" showInputMessage="1" showErrorMessage="1" prompt="Report only the number of staff actually enrolled in the health insurance program. Do not include staff who are eligible, but choose not to participate." sqref="F19" xr:uid="{36D7FFC6-12A3-4F36-A5C1-A98E9788322C}"/>
    <dataValidation allowBlank="1" showInputMessage="1" showErrorMessage="1" prompt="Consider only direct care workers when completing this form; do not include administrative and program support staff. " sqref="F7" xr:uid="{67EC31F1-0898-43A4-BF9B-F162210548C9}"/>
    <dataValidation allowBlank="1" showInputMessage="1" showErrorMessage="1" prompt="For the purposes of the survey, full-time is defined as working an average of at least 30 hours per week. " sqref="F5" xr:uid="{3356504C-034A-4EDC-B656-4CD6C301A840}"/>
    <dataValidation allowBlank="1" showInputMessage="1" showErrorMessage="1" prompt="If your agency provides multiple other benefits, report the number of employees who received one or more of the benefits." sqref="F31" xr:uid="{FEA580CB-3592-404A-89B0-1A8E59845ACF}"/>
    <dataValidation allowBlank="1" showInputMessage="1" showErrorMessage="1" prompt="Report the total cost to your agency in the last month of the reported fiscal year for all of the other benefits provided by your agency and listed on Line 18." sqref="F32" xr:uid="{1332B5C8-3B62-4C39-B778-056A7F1710F6}"/>
    <dataValidation allowBlank="1" showInputMessage="1" showErrorMessage="1" prompt="This value is automatically calculated by dividing total spending from Line 21 by the number of participating staff from Line 20." sqref="F33" xr:uid="{94C8B34B-16F1-458E-AE64-8A49447307B2}"/>
    <dataValidation allowBlank="1" showInputMessage="1" showErrorMessage="1" prompt="Consider only benefits for which the agency is incurring a cost (i.e., a contribution is made to the cost of the benefit). Do not report reimbursement of expenses (such as cell phone allowances), taxes, and benefits included on this page." sqref="F27" xr:uid="{23FA3AE2-D010-45FF-AC73-0A4246C3EB49}"/>
    <dataValidation allowBlank="1" showInputMessage="1" showErrorMessage="1" prompt="For unemployment insurance, agencies should complete only Line 23 (if payments are based on a tax rate) or Line 25 (if the agency pays the actual cost of benefits paid to former payments). Do not include federal unemployment insurance costs." sqref="F34" xr:uid="{DDDFD17D-264C-4E22-B0EF-E0450358D157}"/>
    <dataValidation allowBlank="1" showInputMessage="1" showErrorMessage="1" prompt="In 2024, the tax is applied to the first $59,100 in wages paid to each employee and the maximum rate is 5.8 percent." sqref="F35" xr:uid="{127A2DD2-CAAE-4863-833C-5BBB03868C5E}"/>
    <dataValidation allowBlank="1" showInputMessage="1" showErrorMessage="1" prompt="Report only the number of staff actually receiving a retirement contribution from your agency. Do not include staff who are eligible, but choose not to participate." sqref="F25" xr:uid="{2167990A-A4CF-46D9-9139-14D87AA79DEE}"/>
    <dataValidation type="decimal" operator="greaterThanOrEqual" allowBlank="1" showInputMessage="1" showErrorMessage="1" error="Please enter a valid number." sqref="D20:E20 D26:E26 D32:E32" xr:uid="{62CACC49-4365-49D8-9395-4333BCA15CA4}">
      <formula1>0</formula1>
    </dataValidation>
    <dataValidation type="list" allowBlank="1" showInputMessage="1" showErrorMessage="1" sqref="D17:E17 D9:E9 D13:E13 D23:E23 D28:E28" xr:uid="{28AFE45E-C8D7-45CD-9080-1D0381F3D8BA}">
      <formula1>"Yes,No"</formula1>
    </dataValidation>
    <dataValidation allowBlank="1" showInputMessage="1" showErrorMessage="1" prompt="If your agency has multiple policies, provide a weighted average of the policies associated with direct care workers in your agency’s I/DD program." sqref="F38:F39" xr:uid="{9DC8EE33-1A6B-47AA-BDCD-156EA321B39D}"/>
    <dataValidation type="whole" operator="lessThanOrEqual" allowBlank="1" showInputMessage="1" showErrorMessage="1" error="Number of employees eligible for holidays cannot exceed total number of employees reported on Line 1." sqref="D10:E10" xr:uid="{EE821F6C-D247-4376-BB64-67C6F47CA669}">
      <formula1>D$7</formula1>
    </dataValidation>
    <dataValidation type="decimal" errorStyle="warning" allowBlank="1" showInputMessage="1" showErrorMessage="1" error="Please enter days (not hours) per year." sqref="D11" xr:uid="{A7C17DF6-7DA1-44BF-8102-50438CCF269A}">
      <formula1>0</formula1>
      <formula2>30</formula2>
    </dataValidation>
    <dataValidation type="decimal" errorStyle="warning" allowBlank="1" showInputMessage="1" showErrorMessage="1" error="Please enter days (not hours) per year." sqref="E11" xr:uid="{4B11528A-E939-461C-8304-29A57E8483B9}">
      <formula1>0</formula1>
      <formula2>15</formula2>
    </dataValidation>
    <dataValidation type="whole" operator="lessThanOrEqual" allowBlank="1" showInputMessage="1" showErrorMessage="1" error="Number of employees eligible for paid time off cannot exceed total number of employees reported on Line 1." sqref="D14:E14" xr:uid="{E86BF21F-66AA-47ED-98D4-BBA3B570CC9D}">
      <formula1>D$7</formula1>
    </dataValidation>
    <dataValidation type="decimal" errorStyle="warning" allowBlank="1" showInputMessage="1" showErrorMessage="1" error="Please enter days (not hours) per year." sqref="D15:E15" xr:uid="{ED578062-02AF-4CDC-810F-6C58CC95C9CA}">
      <formula1>0</formula1>
      <formula2>35</formula2>
    </dataValidation>
    <dataValidation type="whole" operator="lessThanOrEqual" allowBlank="1" showInputMessage="1" showErrorMessage="1" error="Number of employees eligible for health insurance cannot exceed total number of employees reported on Line 1." sqref="D18:E18" xr:uid="{114D7C49-86BC-4E2F-B3D1-33FF8CA433E9}">
      <formula1>D$7</formula1>
    </dataValidation>
    <dataValidation type="whole" operator="lessThanOrEqual" allowBlank="1" showInputMessage="1" showErrorMessage="1" error="Number of employees receiving health insurance cannot exceed number of eligible employees reported on Line 9." sqref="D19:E19" xr:uid="{95274094-7C1F-4FD1-84EE-B289F1682B9A}">
      <formula1>D$18</formula1>
    </dataValidation>
    <dataValidation type="whole" operator="lessThanOrEqual" allowBlank="1" showInputMessage="1" showErrorMessage="1" error="Number of employees receiving a retirement contribution cannot exceed number of eligible employees reported on Line 14." sqref="D25:E25" xr:uid="{820BB8AE-644F-48DD-BEC3-9D3645A08769}">
      <formula1>D$24</formula1>
    </dataValidation>
    <dataValidation type="whole" operator="lessThanOrEqual" allowBlank="1" showInputMessage="1" showErrorMessage="1" error="Number of employees receiving other benefits cannot exceed number of eligible employees reported on Line 19." sqref="D31:E31" xr:uid="{E3AA6FC6-8B00-4583-B62E-0A590FD21F00}">
      <formula1>D$30</formula1>
    </dataValidation>
    <dataValidation type="whole" operator="lessThanOrEqual" allowBlank="1" showInputMessage="1" showErrorMessage="1" error="Number of employees eligible for other benefits cannot exceed total number of employees reported on Line 1." sqref="D30:E30" xr:uid="{C7758AE1-40EB-4BA8-9159-780F89B80111}">
      <formula1>D$7</formula1>
    </dataValidation>
    <dataValidation type="whole" operator="lessThanOrEqual" allowBlank="1" showInputMessage="1" showErrorMessage="1" error="Number of employees eligible for retirement cannot exceed total number of employees reported on Line 1." sqref="D24 E24" xr:uid="{1B7E46F1-4E05-44DE-B25F-AB05D9BAF67D}">
      <formula1>D$7</formula1>
    </dataValidation>
    <dataValidation allowBlank="1" showInputMessage="1" showErrorMessage="1" prompt="If your agency provides multiple other benefits, report the number of employees eligible for one or more of the benefits." sqref="F30" xr:uid="{9BD14B1B-05C7-434B-8C05-638678C489F0}"/>
  </dataValidations>
  <printOptions horizontalCentered="1"/>
  <pageMargins left="0.25" right="0.25" top="0.75" bottom="0.5" header="0.3" footer="0.3"/>
  <pageSetup scale="85"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16ED7-F15F-448F-BF34-91123218F01E}">
  <sheetPr codeName="Sheet4"/>
  <dimension ref="A1:N56"/>
  <sheetViews>
    <sheetView zoomScaleNormal="100" zoomScaleSheetLayoutView="100" workbookViewId="0">
      <selection activeCell="D8" sqref="D8"/>
    </sheetView>
  </sheetViews>
  <sheetFormatPr defaultColWidth="20.7109375" defaultRowHeight="15.75" x14ac:dyDescent="0.2"/>
  <cols>
    <col min="1" max="1" width="4.85546875" style="305" bestFit="1" customWidth="1"/>
    <col min="2" max="2" width="20.85546875" style="290" customWidth="1"/>
    <col min="3" max="3" width="56.28515625" style="290" customWidth="1"/>
    <col min="4" max="4" width="11.7109375" style="290" customWidth="1"/>
    <col min="5" max="10" width="9.28515625" style="290" customWidth="1"/>
    <col min="11" max="11" width="3.42578125" style="352" bestFit="1" customWidth="1"/>
    <col min="12" max="12" width="9.140625" style="304" customWidth="1"/>
    <col min="13" max="13" width="9.140625" style="290" customWidth="1"/>
    <col min="14" max="14" width="14.85546875" style="290" bestFit="1" customWidth="1"/>
    <col min="15" max="256" width="9.140625" style="290" customWidth="1"/>
    <col min="257" max="16384" width="20.7109375" style="290"/>
  </cols>
  <sheetData>
    <row r="1" spans="1:14" ht="15" x14ac:dyDescent="0.2">
      <c r="A1" s="802" t="str">
        <f>IF(ISBLANK('Contact Info &amp; Revenues'!C7),"",'Contact Info &amp; Revenues'!C7)</f>
        <v/>
      </c>
      <c r="B1" s="802"/>
      <c r="C1" s="802"/>
      <c r="D1" s="802"/>
      <c r="E1" s="802"/>
      <c r="F1" s="802"/>
      <c r="G1" s="802"/>
      <c r="H1" s="802"/>
      <c r="I1" s="802"/>
      <c r="J1" s="802"/>
      <c r="K1" s="572"/>
      <c r="N1" s="304"/>
    </row>
    <row r="2" spans="1:14" ht="4.5" customHeight="1" x14ac:dyDescent="0.2">
      <c r="N2" s="304"/>
    </row>
    <row r="3" spans="1:14" ht="30" customHeight="1" x14ac:dyDescent="0.2">
      <c r="A3" s="770" t="s">
        <v>295</v>
      </c>
      <c r="B3" s="770"/>
      <c r="C3" s="770"/>
      <c r="D3" s="770"/>
      <c r="E3" s="770"/>
      <c r="F3" s="770"/>
      <c r="G3" s="770"/>
      <c r="H3" s="770"/>
      <c r="I3" s="770"/>
      <c r="J3" s="770"/>
      <c r="K3" s="573"/>
      <c r="N3" s="304"/>
    </row>
    <row r="4" spans="1:14" ht="15" x14ac:dyDescent="0.2">
      <c r="A4" s="306" t="s">
        <v>296</v>
      </c>
      <c r="B4" s="306"/>
      <c r="C4" s="306"/>
      <c r="D4" s="306"/>
      <c r="E4" s="306"/>
      <c r="F4" s="306"/>
      <c r="G4" s="306"/>
      <c r="K4" s="307"/>
      <c r="N4" s="304"/>
    </row>
    <row r="5" spans="1:14" ht="30" customHeight="1" x14ac:dyDescent="0.2">
      <c r="A5" s="807" t="s">
        <v>3</v>
      </c>
      <c r="B5" s="809" t="s">
        <v>40</v>
      </c>
      <c r="C5" s="810"/>
      <c r="D5" s="765" t="s">
        <v>311</v>
      </c>
      <c r="E5" s="813" t="s">
        <v>491</v>
      </c>
      <c r="F5" s="814"/>
      <c r="G5" s="815"/>
      <c r="H5" s="816" t="s">
        <v>297</v>
      </c>
      <c r="I5" s="816"/>
      <c r="J5" s="817"/>
      <c r="K5" s="331"/>
      <c r="N5" s="304"/>
    </row>
    <row r="6" spans="1:14" ht="32.25" customHeight="1" x14ac:dyDescent="0.2">
      <c r="A6" s="808"/>
      <c r="B6" s="811"/>
      <c r="C6" s="812"/>
      <c r="D6" s="767"/>
      <c r="E6" s="310" t="s">
        <v>240</v>
      </c>
      <c r="F6" s="310" t="s">
        <v>18</v>
      </c>
      <c r="G6" s="311" t="s">
        <v>17</v>
      </c>
      <c r="H6" s="312" t="s">
        <v>240</v>
      </c>
      <c r="I6" s="310" t="s">
        <v>18</v>
      </c>
      <c r="J6" s="313" t="s">
        <v>17</v>
      </c>
      <c r="N6" s="304"/>
    </row>
    <row r="7" spans="1:14" x14ac:dyDescent="0.2">
      <c r="A7" s="314"/>
      <c r="B7" s="801" t="s">
        <v>298</v>
      </c>
      <c r="C7" s="801"/>
      <c r="D7" s="308"/>
      <c r="E7" s="308"/>
      <c r="F7" s="308"/>
      <c r="G7" s="308"/>
      <c r="H7" s="308"/>
      <c r="I7" s="308"/>
      <c r="J7" s="309"/>
      <c r="N7" s="304"/>
    </row>
    <row r="8" spans="1:14" ht="15" customHeight="1" x14ac:dyDescent="0.2">
      <c r="A8" s="315">
        <v>1</v>
      </c>
      <c r="B8" s="803" t="s">
        <v>430</v>
      </c>
      <c r="C8" s="804"/>
      <c r="D8" s="316"/>
      <c r="E8" s="317"/>
      <c r="F8" s="317"/>
      <c r="G8" s="318"/>
      <c r="H8" s="319"/>
      <c r="I8" s="317"/>
      <c r="J8" s="320"/>
      <c r="K8" s="321" t="s">
        <v>107</v>
      </c>
      <c r="L8" s="304" t="str">
        <f>IF(AND(D8&lt;&gt;"",SUM(E8:J8)=0),"Error: reported cost needs to be allocated",IF(AND(SUM(E8:J8)&gt;0,SUM(E8:J8)&lt;&gt;1),"Error: allocation of cost does not equal 100%",""))</f>
        <v/>
      </c>
      <c r="N8" s="304"/>
    </row>
    <row r="9" spans="1:14" ht="15" customHeight="1" x14ac:dyDescent="0.2">
      <c r="A9" s="322">
        <f>A8+1</f>
        <v>2</v>
      </c>
      <c r="B9" s="803" t="s">
        <v>431</v>
      </c>
      <c r="C9" s="804"/>
      <c r="D9" s="316"/>
      <c r="E9" s="317"/>
      <c r="F9" s="317"/>
      <c r="G9" s="318"/>
      <c r="H9" s="319"/>
      <c r="I9" s="317"/>
      <c r="J9" s="320"/>
      <c r="K9" s="598"/>
      <c r="L9" s="304" t="str">
        <f t="shared" ref="L9:L50" si="0">IF(AND(D9&lt;&gt;"",SUM(E9:J9)=0),"Error: reported cost needs to be allocated",IF(AND(SUM(E9:J9)&gt;0,SUM(E9:J9)&lt;&gt;1),"Error: allocation of cost does not equal 100%",""))</f>
        <v/>
      </c>
      <c r="N9" s="304"/>
    </row>
    <row r="10" spans="1:14" ht="15" customHeight="1" x14ac:dyDescent="0.2">
      <c r="A10" s="322">
        <f>A9+1</f>
        <v>3</v>
      </c>
      <c r="B10" s="803" t="s">
        <v>432</v>
      </c>
      <c r="C10" s="804"/>
      <c r="D10" s="316"/>
      <c r="E10" s="323"/>
      <c r="F10" s="323"/>
      <c r="G10" s="318"/>
      <c r="H10" s="324"/>
      <c r="I10" s="323"/>
      <c r="J10" s="320"/>
      <c r="K10" s="598"/>
      <c r="L10" s="304" t="str">
        <f t="shared" si="0"/>
        <v/>
      </c>
      <c r="N10" s="304"/>
    </row>
    <row r="11" spans="1:14" ht="15" customHeight="1" x14ac:dyDescent="0.2">
      <c r="A11" s="322">
        <f t="shared" ref="A11:A19" si="1">A10+1</f>
        <v>4</v>
      </c>
      <c r="B11" s="803" t="s">
        <v>433</v>
      </c>
      <c r="C11" s="804"/>
      <c r="D11" s="316"/>
      <c r="E11" s="323"/>
      <c r="F11" s="323"/>
      <c r="G11" s="318"/>
      <c r="H11" s="324"/>
      <c r="I11" s="323"/>
      <c r="J11" s="320"/>
      <c r="K11" s="321" t="s">
        <v>107</v>
      </c>
      <c r="L11" s="304" t="str">
        <f t="shared" si="0"/>
        <v/>
      </c>
      <c r="N11" s="304"/>
    </row>
    <row r="12" spans="1:14" ht="15" customHeight="1" x14ac:dyDescent="0.2">
      <c r="A12" s="315">
        <f t="shared" si="1"/>
        <v>5</v>
      </c>
      <c r="B12" s="803" t="s">
        <v>516</v>
      </c>
      <c r="C12" s="804"/>
      <c r="D12" s="316"/>
      <c r="E12" s="317"/>
      <c r="F12" s="317"/>
      <c r="G12" s="318"/>
      <c r="H12" s="319"/>
      <c r="I12" s="317"/>
      <c r="J12" s="320"/>
      <c r="K12" s="321" t="s">
        <v>107</v>
      </c>
      <c r="L12" s="304" t="str">
        <f t="shared" si="0"/>
        <v/>
      </c>
      <c r="N12" s="304"/>
    </row>
    <row r="13" spans="1:14" ht="15" customHeight="1" x14ac:dyDescent="0.2">
      <c r="A13" s="315">
        <f t="shared" si="1"/>
        <v>6</v>
      </c>
      <c r="B13" s="803" t="s">
        <v>517</v>
      </c>
      <c r="C13" s="804"/>
      <c r="D13" s="316"/>
      <c r="E13" s="317"/>
      <c r="F13" s="317"/>
      <c r="G13" s="318"/>
      <c r="H13" s="319"/>
      <c r="I13" s="317"/>
      <c r="J13" s="320"/>
      <c r="K13" s="598"/>
      <c r="L13" s="304" t="str">
        <f t="shared" si="0"/>
        <v/>
      </c>
      <c r="N13" s="304"/>
    </row>
    <row r="14" spans="1:14" ht="15" customHeight="1" x14ac:dyDescent="0.2">
      <c r="A14" s="322">
        <f t="shared" si="1"/>
        <v>7</v>
      </c>
      <c r="B14" s="803" t="s">
        <v>518</v>
      </c>
      <c r="C14" s="804"/>
      <c r="D14" s="316"/>
      <c r="E14" s="323"/>
      <c r="F14" s="323"/>
      <c r="G14" s="318"/>
      <c r="H14" s="324"/>
      <c r="I14" s="323"/>
      <c r="J14" s="320"/>
      <c r="K14" s="598"/>
      <c r="L14" s="304" t="str">
        <f t="shared" si="0"/>
        <v/>
      </c>
      <c r="N14" s="304"/>
    </row>
    <row r="15" spans="1:14" ht="15" customHeight="1" x14ac:dyDescent="0.2">
      <c r="A15" s="322">
        <f t="shared" si="1"/>
        <v>8</v>
      </c>
      <c r="B15" s="818" t="s">
        <v>519</v>
      </c>
      <c r="C15" s="819"/>
      <c r="D15" s="316"/>
      <c r="E15" s="323"/>
      <c r="F15" s="323"/>
      <c r="G15" s="318"/>
      <c r="H15" s="324"/>
      <c r="I15" s="323"/>
      <c r="J15" s="320"/>
      <c r="K15" s="321" t="s">
        <v>107</v>
      </c>
      <c r="L15" s="304" t="str">
        <f t="shared" si="0"/>
        <v/>
      </c>
      <c r="N15" s="304"/>
    </row>
    <row r="16" spans="1:14" ht="15" customHeight="1" x14ac:dyDescent="0.2">
      <c r="A16" s="322">
        <f t="shared" si="1"/>
        <v>9</v>
      </c>
      <c r="B16" s="820" t="s">
        <v>434</v>
      </c>
      <c r="C16" s="821"/>
      <c r="D16" s="316"/>
      <c r="E16" s="325"/>
      <c r="F16" s="325"/>
      <c r="G16" s="318"/>
      <c r="H16" s="326"/>
      <c r="I16" s="325"/>
      <c r="J16" s="320"/>
      <c r="K16" s="321" t="s">
        <v>107</v>
      </c>
      <c r="L16" s="304" t="str">
        <f t="shared" si="0"/>
        <v/>
      </c>
      <c r="N16" s="304"/>
    </row>
    <row r="17" spans="1:14" ht="15" customHeight="1" x14ac:dyDescent="0.2">
      <c r="A17" s="322">
        <f t="shared" si="1"/>
        <v>10</v>
      </c>
      <c r="B17" s="803" t="s">
        <v>435</v>
      </c>
      <c r="C17" s="804"/>
      <c r="D17" s="316"/>
      <c r="E17" s="325"/>
      <c r="F17" s="325"/>
      <c r="G17" s="318"/>
      <c r="H17" s="326"/>
      <c r="I17" s="325"/>
      <c r="J17" s="320"/>
      <c r="K17" s="598"/>
      <c r="L17" s="304" t="str">
        <f t="shared" si="0"/>
        <v/>
      </c>
      <c r="N17" s="304"/>
    </row>
    <row r="18" spans="1:14" ht="15" customHeight="1" x14ac:dyDescent="0.2">
      <c r="A18" s="315">
        <f t="shared" si="1"/>
        <v>11</v>
      </c>
      <c r="B18" s="822" t="s">
        <v>436</v>
      </c>
      <c r="C18" s="823"/>
      <c r="D18" s="316"/>
      <c r="E18" s="325"/>
      <c r="F18" s="325"/>
      <c r="G18" s="318"/>
      <c r="H18" s="326"/>
      <c r="I18" s="325"/>
      <c r="J18" s="320"/>
      <c r="K18" s="598"/>
      <c r="L18" s="304" t="str">
        <f t="shared" si="0"/>
        <v/>
      </c>
      <c r="N18" s="304"/>
    </row>
    <row r="19" spans="1:14" ht="15" customHeight="1" x14ac:dyDescent="0.2">
      <c r="A19" s="315">
        <f t="shared" si="1"/>
        <v>12</v>
      </c>
      <c r="B19" s="822" t="s">
        <v>437</v>
      </c>
      <c r="C19" s="823"/>
      <c r="D19" s="316"/>
      <c r="E19" s="325"/>
      <c r="F19" s="325"/>
      <c r="G19" s="318"/>
      <c r="H19" s="326"/>
      <c r="I19" s="325"/>
      <c r="J19" s="320"/>
      <c r="K19" s="321" t="s">
        <v>107</v>
      </c>
      <c r="L19" s="304" t="str">
        <f t="shared" si="0"/>
        <v/>
      </c>
      <c r="N19" s="304"/>
    </row>
    <row r="20" spans="1:14" ht="15" customHeight="1" x14ac:dyDescent="0.2">
      <c r="A20" s="314"/>
      <c r="B20" s="801" t="s">
        <v>299</v>
      </c>
      <c r="C20" s="801"/>
      <c r="D20" s="308"/>
      <c r="E20" s="308"/>
      <c r="F20" s="308"/>
      <c r="G20" s="308"/>
      <c r="H20" s="308"/>
      <c r="I20" s="308"/>
      <c r="J20" s="309"/>
      <c r="K20" s="574"/>
      <c r="N20" s="304"/>
    </row>
    <row r="21" spans="1:14" ht="15" customHeight="1" x14ac:dyDescent="0.2">
      <c r="A21" s="322">
        <f>A19+1</f>
        <v>13</v>
      </c>
      <c r="B21" s="822" t="s">
        <v>438</v>
      </c>
      <c r="C21" s="823"/>
      <c r="D21" s="316"/>
      <c r="E21" s="327"/>
      <c r="F21" s="327"/>
      <c r="G21" s="328"/>
      <c r="H21" s="329"/>
      <c r="I21" s="327"/>
      <c r="J21" s="330"/>
      <c r="K21" s="331" t="s">
        <v>107</v>
      </c>
      <c r="L21" s="304" t="str">
        <f t="shared" si="0"/>
        <v/>
      </c>
      <c r="N21" s="304"/>
    </row>
    <row r="22" spans="1:14" ht="15" customHeight="1" x14ac:dyDescent="0.2">
      <c r="A22" s="322">
        <f>A21+1</f>
        <v>14</v>
      </c>
      <c r="B22" s="822" t="s">
        <v>300</v>
      </c>
      <c r="C22" s="823"/>
      <c r="D22" s="316"/>
      <c r="E22" s="327"/>
      <c r="F22" s="327"/>
      <c r="G22" s="328"/>
      <c r="H22" s="329"/>
      <c r="I22" s="327"/>
      <c r="J22" s="330"/>
      <c r="K22" s="574"/>
      <c r="L22" s="304" t="str">
        <f t="shared" si="0"/>
        <v/>
      </c>
      <c r="N22" s="304"/>
    </row>
    <row r="23" spans="1:14" ht="15" customHeight="1" x14ac:dyDescent="0.2">
      <c r="A23" s="322">
        <f>A22+1</f>
        <v>15</v>
      </c>
      <c r="B23" s="822" t="s">
        <v>301</v>
      </c>
      <c r="C23" s="823"/>
      <c r="D23" s="316"/>
      <c r="E23" s="327"/>
      <c r="F23" s="327"/>
      <c r="G23" s="328"/>
      <c r="H23" s="329"/>
      <c r="I23" s="327"/>
      <c r="J23" s="330"/>
      <c r="K23" s="574"/>
      <c r="L23" s="304" t="str">
        <f t="shared" si="0"/>
        <v/>
      </c>
      <c r="N23" s="304"/>
    </row>
    <row r="24" spans="1:14" ht="15" customHeight="1" x14ac:dyDescent="0.2">
      <c r="A24" s="314"/>
      <c r="B24" s="801" t="s">
        <v>302</v>
      </c>
      <c r="C24" s="801"/>
      <c r="D24" s="308"/>
      <c r="E24" s="308"/>
      <c r="F24" s="308"/>
      <c r="G24" s="308"/>
      <c r="H24" s="308"/>
      <c r="I24" s="308"/>
      <c r="J24" s="309"/>
      <c r="K24" s="574"/>
      <c r="N24" s="304"/>
    </row>
    <row r="25" spans="1:14" ht="15" customHeight="1" x14ac:dyDescent="0.2">
      <c r="A25" s="322">
        <f>A23+1</f>
        <v>16</v>
      </c>
      <c r="B25" s="332" t="s">
        <v>520</v>
      </c>
      <c r="C25" s="333"/>
      <c r="D25" s="316"/>
      <c r="E25" s="327"/>
      <c r="F25" s="323"/>
      <c r="G25" s="323"/>
      <c r="H25" s="329"/>
      <c r="I25" s="323"/>
      <c r="J25" s="323"/>
      <c r="K25" s="574"/>
      <c r="L25" s="304" t="str">
        <f t="shared" si="0"/>
        <v/>
      </c>
      <c r="N25" s="304"/>
    </row>
    <row r="26" spans="1:14" ht="15" customHeight="1" x14ac:dyDescent="0.2">
      <c r="A26" s="322">
        <f>A25+1</f>
        <v>17</v>
      </c>
      <c r="B26" s="795" t="s">
        <v>439</v>
      </c>
      <c r="C26" s="796"/>
      <c r="D26" s="316"/>
      <c r="E26" s="327"/>
      <c r="F26" s="323"/>
      <c r="G26" s="323"/>
      <c r="H26" s="329"/>
      <c r="I26" s="323"/>
      <c r="J26" s="323"/>
      <c r="K26" s="331" t="s">
        <v>107</v>
      </c>
      <c r="L26" s="304" t="str">
        <f t="shared" si="0"/>
        <v/>
      </c>
      <c r="N26" s="304"/>
    </row>
    <row r="27" spans="1:14" ht="15" customHeight="1" x14ac:dyDescent="0.2">
      <c r="A27" s="322">
        <f>A26+1</f>
        <v>18</v>
      </c>
      <c r="B27" s="795" t="s">
        <v>303</v>
      </c>
      <c r="C27" s="796"/>
      <c r="D27" s="316"/>
      <c r="E27" s="327"/>
      <c r="F27" s="323"/>
      <c r="G27" s="323"/>
      <c r="H27" s="329"/>
      <c r="I27" s="323"/>
      <c r="J27" s="323"/>
      <c r="K27" s="574"/>
      <c r="L27" s="304" t="str">
        <f t="shared" si="0"/>
        <v/>
      </c>
      <c r="N27" s="304"/>
    </row>
    <row r="28" spans="1:14" ht="15" customHeight="1" x14ac:dyDescent="0.2">
      <c r="A28" s="322">
        <f>A27+1</f>
        <v>19</v>
      </c>
      <c r="B28" s="799" t="s">
        <v>440</v>
      </c>
      <c r="C28" s="800"/>
      <c r="D28" s="316"/>
      <c r="E28" s="327"/>
      <c r="F28" s="323"/>
      <c r="G28" s="323"/>
      <c r="H28" s="329"/>
      <c r="I28" s="323"/>
      <c r="J28" s="323"/>
      <c r="K28" s="334" t="s">
        <v>107</v>
      </c>
      <c r="L28" s="304" t="str">
        <f t="shared" si="0"/>
        <v/>
      </c>
      <c r="N28" s="304"/>
    </row>
    <row r="29" spans="1:14" ht="15" customHeight="1" x14ac:dyDescent="0.2">
      <c r="A29" s="314"/>
      <c r="B29" s="801" t="s">
        <v>306</v>
      </c>
      <c r="C29" s="801"/>
      <c r="D29" s="308"/>
      <c r="E29" s="308"/>
      <c r="F29" s="308"/>
      <c r="G29" s="308"/>
      <c r="H29" s="308"/>
      <c r="I29" s="308"/>
      <c r="J29" s="309"/>
      <c r="K29" s="574"/>
      <c r="N29" s="304"/>
    </row>
    <row r="30" spans="1:14" ht="15" customHeight="1" x14ac:dyDescent="0.2">
      <c r="A30" s="322">
        <f>A28+1</f>
        <v>20</v>
      </c>
      <c r="B30" s="795" t="s">
        <v>307</v>
      </c>
      <c r="C30" s="796"/>
      <c r="D30" s="316"/>
      <c r="E30" s="327"/>
      <c r="F30" s="327"/>
      <c r="G30" s="323"/>
      <c r="H30" s="329"/>
      <c r="I30" s="327"/>
      <c r="J30" s="323"/>
      <c r="K30" s="598"/>
      <c r="L30" s="304" t="str">
        <f t="shared" ref="L30:L38" si="2">IF(AND(D30&lt;&gt;"",SUM(E30:J30)=0),"Error: reported cost needs to be allocated",IF(AND(SUM(E30:J30)&gt;0,SUM(E30:J30)&lt;&gt;1),"Error: allocation of cost does not equal 100%",""))</f>
        <v/>
      </c>
      <c r="N30" s="304"/>
    </row>
    <row r="31" spans="1:14" ht="15" customHeight="1" x14ac:dyDescent="0.2">
      <c r="A31" s="322">
        <f t="shared" ref="A31:A37" si="3">A30+1</f>
        <v>21</v>
      </c>
      <c r="B31" s="795" t="s">
        <v>446</v>
      </c>
      <c r="C31" s="796"/>
      <c r="D31" s="316"/>
      <c r="E31" s="327"/>
      <c r="F31" s="327"/>
      <c r="G31" s="323"/>
      <c r="H31" s="329"/>
      <c r="I31" s="327"/>
      <c r="J31" s="323"/>
      <c r="K31" s="334" t="s">
        <v>107</v>
      </c>
      <c r="L31" s="304" t="str">
        <f t="shared" si="2"/>
        <v/>
      </c>
      <c r="N31" s="304"/>
    </row>
    <row r="32" spans="1:14" ht="15" customHeight="1" x14ac:dyDescent="0.2">
      <c r="A32" s="322">
        <f t="shared" si="3"/>
        <v>22</v>
      </c>
      <c r="B32" s="795" t="s">
        <v>447</v>
      </c>
      <c r="C32" s="796"/>
      <c r="D32" s="316"/>
      <c r="E32" s="327"/>
      <c r="F32" s="327"/>
      <c r="G32" s="323"/>
      <c r="H32" s="329"/>
      <c r="I32" s="327"/>
      <c r="J32" s="323"/>
      <c r="K32" s="334" t="s">
        <v>107</v>
      </c>
      <c r="L32" s="304" t="str">
        <f t="shared" si="2"/>
        <v/>
      </c>
      <c r="N32" s="304"/>
    </row>
    <row r="33" spans="1:14" ht="15" customHeight="1" x14ac:dyDescent="0.2">
      <c r="A33" s="322">
        <f t="shared" si="3"/>
        <v>23</v>
      </c>
      <c r="B33" s="805" t="s">
        <v>448</v>
      </c>
      <c r="C33" s="806"/>
      <c r="D33" s="316"/>
      <c r="E33" s="327"/>
      <c r="F33" s="327"/>
      <c r="G33" s="323"/>
      <c r="H33" s="329"/>
      <c r="I33" s="327"/>
      <c r="J33" s="323"/>
      <c r="K33" s="334" t="s">
        <v>107</v>
      </c>
      <c r="L33" s="304" t="str">
        <f t="shared" si="2"/>
        <v/>
      </c>
      <c r="N33" s="304"/>
    </row>
    <row r="34" spans="1:14" ht="15" customHeight="1" x14ac:dyDescent="0.2">
      <c r="A34" s="322">
        <f t="shared" si="3"/>
        <v>24</v>
      </c>
      <c r="B34" s="795" t="s">
        <v>308</v>
      </c>
      <c r="C34" s="796"/>
      <c r="D34" s="316"/>
      <c r="E34" s="327"/>
      <c r="F34" s="327"/>
      <c r="G34" s="323"/>
      <c r="H34" s="329"/>
      <c r="I34" s="327"/>
      <c r="J34" s="323"/>
      <c r="K34" s="598"/>
      <c r="L34" s="304" t="str">
        <f t="shared" si="2"/>
        <v/>
      </c>
      <c r="N34" s="304"/>
    </row>
    <row r="35" spans="1:14" ht="15" customHeight="1" x14ac:dyDescent="0.2">
      <c r="A35" s="322">
        <f t="shared" si="3"/>
        <v>25</v>
      </c>
      <c r="B35" s="795" t="s">
        <v>449</v>
      </c>
      <c r="C35" s="796"/>
      <c r="D35" s="316"/>
      <c r="E35" s="327"/>
      <c r="F35" s="327"/>
      <c r="G35" s="323"/>
      <c r="H35" s="329"/>
      <c r="I35" s="327"/>
      <c r="J35" s="323"/>
      <c r="K35" s="598"/>
      <c r="L35" s="304" t="str">
        <f t="shared" si="2"/>
        <v/>
      </c>
      <c r="N35" s="304"/>
    </row>
    <row r="36" spans="1:14" ht="15" customHeight="1" x14ac:dyDescent="0.2">
      <c r="A36" s="322">
        <f t="shared" si="3"/>
        <v>26</v>
      </c>
      <c r="B36" s="795" t="s">
        <v>309</v>
      </c>
      <c r="C36" s="796"/>
      <c r="D36" s="316"/>
      <c r="E36" s="327"/>
      <c r="F36" s="327"/>
      <c r="G36" s="323"/>
      <c r="H36" s="329"/>
      <c r="I36" s="327"/>
      <c r="J36" s="323"/>
      <c r="K36" s="598"/>
      <c r="L36" s="304" t="str">
        <f t="shared" si="2"/>
        <v/>
      </c>
      <c r="N36" s="304"/>
    </row>
    <row r="37" spans="1:14" ht="15" customHeight="1" x14ac:dyDescent="0.2">
      <c r="A37" s="322">
        <f t="shared" si="3"/>
        <v>27</v>
      </c>
      <c r="B37" s="795" t="s">
        <v>19</v>
      </c>
      <c r="C37" s="796"/>
      <c r="D37" s="316"/>
      <c r="E37" s="327"/>
      <c r="F37" s="327"/>
      <c r="G37" s="323"/>
      <c r="H37" s="329"/>
      <c r="I37" s="327"/>
      <c r="J37" s="323"/>
      <c r="K37" s="598"/>
      <c r="L37" s="304" t="str">
        <f t="shared" si="2"/>
        <v/>
      </c>
      <c r="N37" s="304"/>
    </row>
    <row r="38" spans="1:14" ht="15" customHeight="1" x14ac:dyDescent="0.2">
      <c r="A38" s="322">
        <f t="shared" ref="A38:A41" si="4">A37+1</f>
        <v>28</v>
      </c>
      <c r="B38" s="795" t="s">
        <v>450</v>
      </c>
      <c r="C38" s="796"/>
      <c r="D38" s="316"/>
      <c r="E38" s="327"/>
      <c r="F38" s="327"/>
      <c r="G38" s="323"/>
      <c r="H38" s="329"/>
      <c r="I38" s="327"/>
      <c r="J38" s="323"/>
      <c r="K38" s="334" t="s">
        <v>107</v>
      </c>
      <c r="L38" s="304" t="str">
        <f t="shared" si="2"/>
        <v/>
      </c>
      <c r="N38" s="304"/>
    </row>
    <row r="39" spans="1:14" ht="15" customHeight="1" x14ac:dyDescent="0.2">
      <c r="A39" s="322">
        <f t="shared" si="4"/>
        <v>29</v>
      </c>
      <c r="B39" s="795" t="s">
        <v>473</v>
      </c>
      <c r="C39" s="796"/>
      <c r="D39" s="316"/>
      <c r="E39" s="327"/>
      <c r="F39" s="327"/>
      <c r="G39" s="323"/>
      <c r="H39" s="329"/>
      <c r="I39" s="327"/>
      <c r="J39" s="323"/>
      <c r="K39" s="331"/>
      <c r="L39" s="304" t="str">
        <f t="shared" ref="L39" si="5">IF(AND(D39&lt;&gt;"",SUM(E39:J39)=0),"Error: reported cost needs to be allocated",IF(AND(SUM(E39:J39)&gt;0,SUM(E39:J39)&lt;&gt;1),"Error: allocation of cost does not equal 100%",""))</f>
        <v/>
      </c>
      <c r="M39" s="304"/>
      <c r="N39" s="304"/>
    </row>
    <row r="40" spans="1:14" ht="15" customHeight="1" x14ac:dyDescent="0.2">
      <c r="A40" s="322">
        <f t="shared" si="4"/>
        <v>30</v>
      </c>
      <c r="B40" s="795" t="s">
        <v>451</v>
      </c>
      <c r="C40" s="796"/>
      <c r="D40" s="316"/>
      <c r="E40" s="327"/>
      <c r="F40" s="327"/>
      <c r="G40" s="323"/>
      <c r="H40" s="329"/>
      <c r="I40" s="327"/>
      <c r="J40" s="323"/>
      <c r="K40" s="331" t="s">
        <v>107</v>
      </c>
      <c r="L40" s="304" t="str">
        <f>IF(AND(D40&lt;&gt;"",SUM(E40:J40)=0),"Error: reported cost needs to be allocated",IF(AND(SUM(E40:J40)&gt;0,SUM(E40:J40)&lt;&gt;1),"Error: allocation of cost does not equal 100%",""))</f>
        <v/>
      </c>
      <c r="N40" s="304"/>
    </row>
    <row r="41" spans="1:14" ht="15" customHeight="1" x14ac:dyDescent="0.2">
      <c r="A41" s="322">
        <f t="shared" si="4"/>
        <v>31</v>
      </c>
      <c r="B41" s="826" t="s">
        <v>472</v>
      </c>
      <c r="C41" s="826"/>
      <c r="D41" s="316"/>
      <c r="E41" s="327"/>
      <c r="F41" s="327"/>
      <c r="G41" s="323"/>
      <c r="H41" s="329"/>
      <c r="I41" s="327"/>
      <c r="J41" s="323"/>
      <c r="K41" s="321" t="s">
        <v>107</v>
      </c>
      <c r="L41" s="304" t="str">
        <f>IF(AND(D41&lt;&gt;"",SUM(E41:J41)=0),"Error: reported cost needs to be allocated",IF(AND(SUM(E41:J41)&gt;0,SUM(E41:J41)&lt;&gt;1),"Error: allocation of cost does not equal 100%",""))</f>
        <v/>
      </c>
      <c r="N41" s="304"/>
    </row>
    <row r="42" spans="1:14" ht="15" customHeight="1" x14ac:dyDescent="0.2">
      <c r="A42" s="322">
        <f>A41+1</f>
        <v>32</v>
      </c>
      <c r="B42" s="827" t="str">
        <f>"[If Overhead is reported in Line "&amp;A41&amp;", describe allocation methodology here]"</f>
        <v>[If Overhead is reported in Line 31, describe allocation methodology here]</v>
      </c>
      <c r="C42" s="828"/>
      <c r="D42" s="346"/>
      <c r="E42" s="347"/>
      <c r="F42" s="347"/>
      <c r="G42" s="348"/>
      <c r="H42" s="349"/>
      <c r="I42" s="347"/>
      <c r="J42" s="350"/>
      <c r="K42" s="598"/>
      <c r="L42" s="554" t="str">
        <f>IF(AND(D41&gt;0,B42="[If Overhead is reported in Line "&amp;A41&amp;", describe allocation methodology here]"),"Error: Overhead allocation methodology not reported","")</f>
        <v/>
      </c>
    </row>
    <row r="43" spans="1:14" ht="15" customHeight="1" x14ac:dyDescent="0.2">
      <c r="A43" s="314"/>
      <c r="B43" s="801" t="s">
        <v>304</v>
      </c>
      <c r="C43" s="801"/>
      <c r="D43" s="308"/>
      <c r="E43" s="308"/>
      <c r="F43" s="308"/>
      <c r="G43" s="308"/>
      <c r="H43" s="308"/>
      <c r="I43" s="308"/>
      <c r="J43" s="309"/>
      <c r="K43" s="574"/>
      <c r="N43" s="304"/>
    </row>
    <row r="44" spans="1:14" ht="15" customHeight="1" x14ac:dyDescent="0.2">
      <c r="A44" s="322">
        <f>A42+1</f>
        <v>33</v>
      </c>
      <c r="B44" s="824" t="s">
        <v>442</v>
      </c>
      <c r="C44" s="824"/>
      <c r="D44" s="316"/>
      <c r="E44" s="323"/>
      <c r="F44" s="323"/>
      <c r="G44" s="328"/>
      <c r="H44" s="323"/>
      <c r="I44" s="323"/>
      <c r="J44" s="330"/>
      <c r="K44" s="335" t="s">
        <v>107</v>
      </c>
      <c r="L44" s="304" t="str">
        <f t="shared" si="0"/>
        <v/>
      </c>
      <c r="N44" s="304"/>
    </row>
    <row r="45" spans="1:14" ht="30" x14ac:dyDescent="0.2">
      <c r="A45" s="322">
        <f>A44+1</f>
        <v>34</v>
      </c>
      <c r="B45" s="599" t="s">
        <v>471</v>
      </c>
      <c r="C45" s="351" t="s">
        <v>310</v>
      </c>
      <c r="D45" s="337"/>
      <c r="E45" s="323"/>
      <c r="F45" s="323"/>
      <c r="G45" s="328"/>
      <c r="H45" s="323"/>
      <c r="I45" s="323"/>
      <c r="J45" s="330"/>
      <c r="K45" s="352" t="s">
        <v>107</v>
      </c>
      <c r="L45" s="304" t="str">
        <f t="shared" si="0"/>
        <v/>
      </c>
    </row>
    <row r="46" spans="1:14" x14ac:dyDescent="0.2">
      <c r="A46" s="322">
        <f t="shared" ref="A46:A50" si="6">A45+1</f>
        <v>35</v>
      </c>
      <c r="B46" s="825" t="s">
        <v>443</v>
      </c>
      <c r="C46" s="825"/>
      <c r="D46" s="316"/>
      <c r="E46" s="323"/>
      <c r="F46" s="323"/>
      <c r="G46" s="328"/>
      <c r="H46" s="323"/>
      <c r="I46" s="323"/>
      <c r="J46" s="330"/>
      <c r="K46" s="335" t="s">
        <v>107</v>
      </c>
      <c r="L46" s="304" t="str">
        <f t="shared" si="0"/>
        <v/>
      </c>
    </row>
    <row r="47" spans="1:14" x14ac:dyDescent="0.2">
      <c r="A47" s="322">
        <f t="shared" si="6"/>
        <v>36</v>
      </c>
      <c r="B47" s="825" t="s">
        <v>444</v>
      </c>
      <c r="C47" s="825"/>
      <c r="D47" s="316"/>
      <c r="E47" s="323"/>
      <c r="F47" s="323"/>
      <c r="G47" s="328"/>
      <c r="H47" s="323"/>
      <c r="I47" s="323"/>
      <c r="J47" s="330"/>
      <c r="K47" s="335" t="s">
        <v>107</v>
      </c>
      <c r="L47" s="304" t="str">
        <f t="shared" si="0"/>
        <v/>
      </c>
    </row>
    <row r="48" spans="1:14" ht="45" x14ac:dyDescent="0.2">
      <c r="A48" s="322">
        <f t="shared" si="6"/>
        <v>37</v>
      </c>
      <c r="B48" s="600" t="s">
        <v>445</v>
      </c>
      <c r="C48" s="351" t="s">
        <v>310</v>
      </c>
      <c r="D48" s="337"/>
      <c r="E48" s="323"/>
      <c r="F48" s="323"/>
      <c r="G48" s="328"/>
      <c r="H48" s="323"/>
      <c r="I48" s="323"/>
      <c r="J48" s="330"/>
      <c r="K48" s="352" t="s">
        <v>107</v>
      </c>
      <c r="L48" s="304" t="str">
        <f t="shared" si="0"/>
        <v/>
      </c>
    </row>
    <row r="49" spans="1:14" ht="15" customHeight="1" x14ac:dyDescent="0.2">
      <c r="A49" s="338">
        <f t="shared" si="6"/>
        <v>38</v>
      </c>
      <c r="B49" s="797" t="s">
        <v>441</v>
      </c>
      <c r="C49" s="798"/>
      <c r="D49" s="336"/>
      <c r="E49" s="323"/>
      <c r="F49" s="323"/>
      <c r="G49" s="339"/>
      <c r="H49" s="323"/>
      <c r="I49" s="323"/>
      <c r="J49" s="340"/>
      <c r="K49" s="335" t="s">
        <v>107</v>
      </c>
      <c r="L49" s="304" t="str">
        <f t="shared" si="0"/>
        <v/>
      </c>
      <c r="N49" s="304"/>
    </row>
    <row r="50" spans="1:14" ht="15" customHeight="1" x14ac:dyDescent="0.2">
      <c r="A50" s="341">
        <f t="shared" si="6"/>
        <v>39</v>
      </c>
      <c r="B50" s="799" t="s">
        <v>305</v>
      </c>
      <c r="C50" s="800"/>
      <c r="D50" s="342"/>
      <c r="E50" s="323"/>
      <c r="F50" s="323"/>
      <c r="G50" s="343"/>
      <c r="H50" s="323"/>
      <c r="I50" s="323"/>
      <c r="J50" s="344"/>
      <c r="K50" s="574"/>
      <c r="L50" s="304" t="str">
        <f t="shared" si="0"/>
        <v/>
      </c>
      <c r="N50" s="304"/>
    </row>
    <row r="51" spans="1:14" ht="15" customHeight="1" x14ac:dyDescent="0.2">
      <c r="A51" s="314"/>
      <c r="B51" s="801" t="s">
        <v>470</v>
      </c>
      <c r="C51" s="801"/>
      <c r="D51" s="308"/>
      <c r="E51" s="308"/>
      <c r="F51" s="308"/>
      <c r="G51" s="308"/>
      <c r="H51" s="308"/>
      <c r="I51" s="308"/>
      <c r="J51" s="309"/>
      <c r="K51" s="598"/>
      <c r="N51" s="304"/>
    </row>
    <row r="52" spans="1:14" ht="15" customHeight="1" x14ac:dyDescent="0.2">
      <c r="A52" s="322">
        <f>A50+1</f>
        <v>40</v>
      </c>
      <c r="B52" s="345" t="s">
        <v>452</v>
      </c>
      <c r="C52" s="351" t="s">
        <v>310</v>
      </c>
      <c r="D52" s="337"/>
      <c r="E52" s="327"/>
      <c r="F52" s="327"/>
      <c r="G52" s="328"/>
      <c r="H52" s="329"/>
      <c r="I52" s="327"/>
      <c r="J52" s="330"/>
      <c r="K52" s="352" t="s">
        <v>107</v>
      </c>
      <c r="L52" s="304" t="str">
        <f t="shared" ref="L52:L56" si="7">IF(AND(D52&lt;&gt;"",SUM(E52:J52)=0),"Error: reported cost needs to be allocated",IF(AND(SUM(E52:J52)&gt;0,SUM(E52:J52)&lt;&gt;1),"Error: allocation of cost does not equal 100%",""))</f>
        <v/>
      </c>
    </row>
    <row r="53" spans="1:14" ht="15" customHeight="1" x14ac:dyDescent="0.2">
      <c r="A53" s="322">
        <f t="shared" ref="A53:A56" si="8">A52+1</f>
        <v>41</v>
      </c>
      <c r="B53" s="571" t="s">
        <v>453</v>
      </c>
      <c r="C53" s="351" t="s">
        <v>310</v>
      </c>
      <c r="D53" s="337"/>
      <c r="E53" s="327"/>
      <c r="F53" s="327"/>
      <c r="G53" s="328"/>
      <c r="H53" s="329"/>
      <c r="I53" s="327"/>
      <c r="J53" s="330"/>
      <c r="K53" s="352" t="s">
        <v>107</v>
      </c>
      <c r="L53" s="304" t="str">
        <f t="shared" si="7"/>
        <v/>
      </c>
    </row>
    <row r="54" spans="1:14" ht="15" customHeight="1" x14ac:dyDescent="0.2">
      <c r="A54" s="322">
        <f t="shared" si="8"/>
        <v>42</v>
      </c>
      <c r="B54" s="571" t="s">
        <v>454</v>
      </c>
      <c r="C54" s="351" t="s">
        <v>310</v>
      </c>
      <c r="D54" s="337"/>
      <c r="E54" s="327"/>
      <c r="F54" s="327"/>
      <c r="G54" s="328"/>
      <c r="H54" s="329"/>
      <c r="I54" s="327"/>
      <c r="J54" s="330"/>
      <c r="K54" s="352" t="s">
        <v>107</v>
      </c>
      <c r="L54" s="304" t="str">
        <f t="shared" si="7"/>
        <v/>
      </c>
    </row>
    <row r="55" spans="1:14" ht="15" customHeight="1" x14ac:dyDescent="0.2">
      <c r="A55" s="322">
        <f t="shared" si="8"/>
        <v>43</v>
      </c>
      <c r="B55" s="571" t="s">
        <v>455</v>
      </c>
      <c r="C55" s="351" t="s">
        <v>310</v>
      </c>
      <c r="D55" s="337"/>
      <c r="E55" s="327"/>
      <c r="F55" s="327"/>
      <c r="G55" s="328"/>
      <c r="H55" s="329"/>
      <c r="I55" s="327"/>
      <c r="J55" s="330"/>
      <c r="K55" s="352" t="s">
        <v>107</v>
      </c>
      <c r="L55" s="304" t="str">
        <f t="shared" si="7"/>
        <v/>
      </c>
    </row>
    <row r="56" spans="1:14" ht="15" customHeight="1" x14ac:dyDescent="0.2">
      <c r="A56" s="341">
        <f t="shared" si="8"/>
        <v>44</v>
      </c>
      <c r="B56" s="353" t="s">
        <v>456</v>
      </c>
      <c r="C56" s="354" t="s">
        <v>310</v>
      </c>
      <c r="D56" s="342"/>
      <c r="E56" s="355"/>
      <c r="F56" s="355"/>
      <c r="G56" s="343"/>
      <c r="H56" s="356"/>
      <c r="I56" s="355"/>
      <c r="J56" s="344"/>
      <c r="K56" s="352" t="s">
        <v>107</v>
      </c>
      <c r="L56" s="304" t="str">
        <f t="shared" si="7"/>
        <v/>
      </c>
    </row>
  </sheetData>
  <sheetProtection algorithmName="SHA-512" hashValue="cr1mZgLby756Ns4X+VM9LFeN/EJvN/nxoMPHdL+8VonXzoMRiLpBXhfT5hV4XUnOXZ7Z+r6qq+3wpvNHRSksXg==" saltValue="lEoZAJvONAW5KL950fhZ6A==" spinCount="100000" sheet="1" objects="1" scenarios="1"/>
  <mergeCells count="49">
    <mergeCell ref="B27:C27"/>
    <mergeCell ref="B51:C51"/>
    <mergeCell ref="B39:C39"/>
    <mergeCell ref="B13:C13"/>
    <mergeCell ref="B9:C9"/>
    <mergeCell ref="B38:C38"/>
    <mergeCell ref="B17:C17"/>
    <mergeCell ref="B32:C32"/>
    <mergeCell ref="B43:C43"/>
    <mergeCell ref="B44:C44"/>
    <mergeCell ref="B46:C46"/>
    <mergeCell ref="B47:C47"/>
    <mergeCell ref="B41:C41"/>
    <mergeCell ref="B42:C42"/>
    <mergeCell ref="B35:C35"/>
    <mergeCell ref="B36:C36"/>
    <mergeCell ref="B21:C21"/>
    <mergeCell ref="B22:C22"/>
    <mergeCell ref="B23:C23"/>
    <mergeCell ref="B24:C24"/>
    <mergeCell ref="B26:C26"/>
    <mergeCell ref="B15:C15"/>
    <mergeCell ref="B16:C16"/>
    <mergeCell ref="B18:C18"/>
    <mergeCell ref="B19:C19"/>
    <mergeCell ref="B20:C20"/>
    <mergeCell ref="A1:J1"/>
    <mergeCell ref="B12:C12"/>
    <mergeCell ref="B14:C14"/>
    <mergeCell ref="B33:C33"/>
    <mergeCell ref="B34:C34"/>
    <mergeCell ref="A3:J3"/>
    <mergeCell ref="A5:A6"/>
    <mergeCell ref="B5:C6"/>
    <mergeCell ref="D5:D6"/>
    <mergeCell ref="E5:G5"/>
    <mergeCell ref="H5:J5"/>
    <mergeCell ref="B7:C7"/>
    <mergeCell ref="B8:C8"/>
    <mergeCell ref="B10:C10"/>
    <mergeCell ref="B11:C11"/>
    <mergeCell ref="B28:C28"/>
    <mergeCell ref="B40:C40"/>
    <mergeCell ref="B49:C49"/>
    <mergeCell ref="B50:C50"/>
    <mergeCell ref="B29:C29"/>
    <mergeCell ref="B30:C30"/>
    <mergeCell ref="B31:C31"/>
    <mergeCell ref="B37:C37"/>
  </mergeCells>
  <conditionalFormatting sqref="B42">
    <cfRule type="expression" dxfId="79" priority="20">
      <formula>VALUE(D41)&gt;0</formula>
    </cfRule>
  </conditionalFormatting>
  <conditionalFormatting sqref="B46:B48">
    <cfRule type="expression" dxfId="78" priority="14">
      <formula>IF(AND(D46&gt;0,B46="Other costs related to recruitment, certification, and placement incurred in the past year [type description here]"),TRUE,FALSE)</formula>
    </cfRule>
  </conditionalFormatting>
  <conditionalFormatting sqref="C45">
    <cfRule type="expression" dxfId="77" priority="3">
      <formula>IF(AND(D45&gt;0,OR(C45="[type description here]",C45="")),TRUE,FALSE)</formula>
    </cfRule>
  </conditionalFormatting>
  <conditionalFormatting sqref="C48">
    <cfRule type="expression" dxfId="76" priority="2">
      <formula>IF(AND(D48&gt;0,OR(C48="[type description here]",C48="")),TRUE,FALSE)</formula>
    </cfRule>
  </conditionalFormatting>
  <conditionalFormatting sqref="C52:C56">
    <cfRule type="expression" dxfId="75" priority="19">
      <formula>IF(AND(D52&gt;0,OR(C52="[type description here]",C52="")),TRUE,FALSE)</formula>
    </cfRule>
  </conditionalFormatting>
  <conditionalFormatting sqref="E25:E28 H25:H28">
    <cfRule type="expression" dxfId="74" priority="15">
      <formula>IF($D25&lt;&gt;"",SUM($E25:$J25)&lt;&gt;1)</formula>
    </cfRule>
  </conditionalFormatting>
  <conditionalFormatting sqref="E30:F38 H30:I38 E40:F41 H40:I41">
    <cfRule type="expression" dxfId="73" priority="7">
      <formula>IF($D30&lt;&gt;"",SUM($E30:$J30)&lt;&gt;1)</formula>
    </cfRule>
  </conditionalFormatting>
  <conditionalFormatting sqref="E39:F39 H39:I39">
    <cfRule type="expression" dxfId="72" priority="1">
      <formula>IF($D39&lt;&gt;"",SUM($E39:$J39)&lt;&gt;1)</formula>
    </cfRule>
  </conditionalFormatting>
  <conditionalFormatting sqref="E16:J19 E21:J23 E52:J56">
    <cfRule type="expression" dxfId="71" priority="23">
      <formula>IF($D16&lt;&gt;"",SUM($E16:$J16)&lt;&gt;1)</formula>
    </cfRule>
  </conditionalFormatting>
  <conditionalFormatting sqref="G8:G15 J8:J15 G44 J44 G46:G50 J46:J50">
    <cfRule type="expression" dxfId="70" priority="21">
      <formula>IF($D8&lt;&gt;"",SUM($E8:$J8)&lt;&gt;1)</formula>
    </cfRule>
  </conditionalFormatting>
  <conditionalFormatting sqref="G45 J45">
    <cfRule type="expression" dxfId="69" priority="4">
      <formula>IF($D45&lt;&gt;"",SUM($E45:$J45)&lt;&gt;1)</formula>
    </cfRule>
  </conditionalFormatting>
  <dataValidations count="28">
    <dataValidation allowBlank="1" showInputMessage="1" showErrorMessage="1" prompt="Report non-staff-related costs associated with electronic visit verfication (e.g., EVV systems, devices for staff)." sqref="K49" xr:uid="{6DFDC30F-0280-48B6-9833-D6662F797116}"/>
    <dataValidation allowBlank="1" showInputMessage="1" showErrorMessage="1" prompt="Report the cost of food associated with your agency's residential programs (e.g., group homes)." sqref="K44" xr:uid="{B2D427F7-5D64-4E09-8F7A-99A40CD3351C}"/>
    <dataValidation allowBlank="1" showInputMessage="1" showErrorMessage="1" prompt="Report your agency’s insurance costs. Do not include employee benefits such as health or dental insurance, workers’ compensation costs, or automobile insurance." sqref="K28:K29" xr:uid="{A61582D4-9EFF-48E0-B8D5-812D9A323D9B}"/>
    <dataValidation allowBlank="1" showInputMessage="1" showErrorMessage="1" prompt="Report all non-staffing costs related to recruitment, certification, and placement incurred (e.g., renting space to make a presentation to prospective adult foster homes). Do not include staff costs." sqref="K46" xr:uid="{C23DF951-EB2E-4DE5-A2F0-49EEB9B42644}"/>
    <dataValidation type="decimal" operator="greaterThanOrEqual" allowBlank="1" showInputMessage="1" showErrorMessage="1" error="Please enter a valid number." sqref="D21:J23 D8:J19 D52:J56 D44:J50 D25:J42" xr:uid="{6DB9261A-6117-4900-A333-66C3200D39C0}">
      <formula1>0</formula1>
    </dataValidation>
    <dataValidation allowBlank="1" showInputMessage="1" showErrorMessage="1" prompt="Report utility and similar costs that are not included as part of rental costs already reported. Include only costs associated with residential settings." sqref="K28:K29" xr:uid="{E9CCFD59-75D1-4125-AC07-E767CD2A30D7}"/>
    <dataValidation allowBlank="1" showInputMessage="1" showErrorMessage="1" prompt="Report any corporate overhead expense allocated to the local operation (for example, a 'management fee' charged by a corporate entity to subsidiaries). If an amount is reported on this line, complete the next line as well." sqref="K41" xr:uid="{93D6A76D-3D65-493F-BC34-3EF133A921F8}"/>
    <dataValidation allowBlank="1" showInputMessage="1" showErrorMessage="1" prompt="Report your agency’s costs for memberships in business, technical, and/or professional organizations as well as subscriptions to business, professional, and/or technical periodicals." sqref="K38" xr:uid="{843BB2ED-A22E-4D34-AB76-FA7254CE147E}"/>
    <dataValidation allowBlank="1" showInputMessage="1" showErrorMessage="1" prompt="Report your agency’s insurance costs.  Do not include employee benefits such as health or dental insurance, workers’ compensation costs, or automobile insurance." sqref="K28:K29" xr:uid="{42B1EA1D-69D6-4445-A4E9-41BCC9B63597}"/>
    <dataValidation allowBlank="1" showInputMessage="1" showErrorMessage="1" prompt="Report your agency’s training expenses, which could include costs such as training materials, course fees, etc. Do not include staff costs. " sqref="K33" xr:uid="{530C8841-8DF2-4F57-81B9-538049EE8FE6}"/>
    <dataValidation allowBlank="1" showInputMessage="1" showErrorMessage="1" prompt="Report your agency’s hiring expenses, which could include expenses such as background checks, placement agency fees, etc. Do not include staff costs (such as HR staff) or training-related costs in this line." sqref="K31" xr:uid="{1C8B1EEA-EFFD-471B-9496-31B3B8642441}"/>
    <dataValidation allowBlank="1" showInputMessage="1" showErrorMessage="1" prompt="Report property tax, corporate income tax, and other taxes paid by your organization, but do not include payroll taxes (Social Security, Medicare) or personal income taxes." sqref="K26" xr:uid="{2E2E7290-261D-4F71-B77C-D4DDE7BEB292}"/>
    <dataValidation allowBlank="1" showInputMessage="1" showErrorMessage="1" prompt="On Lines 1 through 4, report facility-related costs associated with any residential programs operated by your agency (e.g., group homes)." sqref="K8" xr:uid="{3A0508DF-984C-49A2-9988-FC848B645BCB}"/>
    <dataValidation allowBlank="1" showInputMessage="1" showErrorMessage="1" prompt="Report the percentage of costs allocated to the I/DD program for which revenues were reported on Line 8 of the Contact Info &amp; Revenues form." sqref="E5:G5" xr:uid="{1F894852-9206-4570-901E-E235CFB854BA}"/>
    <dataValidation allowBlank="1" showInputMessage="1" showErrorMessage="1" prompt="Expenses include acquisition, depreciation, insurance, maintenance, gas, registration, etc." sqref="K21" xr:uid="{78185865-564E-4558-B8F7-D1BC7BA0DB89}"/>
    <dataValidation allowBlank="1" showInputMessage="1" showErrorMessage="1" prompt="Input any other non-staff costs that do not fit into the provided categories. Label any categories that you add and report the associated expense and complete the allocation." sqref="K52:K56" xr:uid="{8ED74E1C-48A6-4790-982C-FB99CA32ACF2}"/>
    <dataValidation allowBlank="1" showInputMessage="1" showErrorMessage="1" prompt="Input the total expenses for each category for your most recently completed fiscal year. Costs associated with direct care should not be included in this worksheet." sqref="D5:D6" xr:uid="{C6C1A957-9B6D-4530-AC8C-BA9ABB17A1A6}"/>
    <dataValidation allowBlank="1" showInputMessage="1" showErrorMessage="1" prompt="Report all non-staffing costs related to initial training of adult foster homes. Do not include staff costs." sqref="K47" xr:uid="{AA9D2470-AFEA-44CA-BD9B-A63AF0834756}"/>
    <dataValidation allowBlank="1" showInputMessage="1" showErrorMessage="1" prompt="Report utility and similar costs that are not included as part of costs already reported on Line 1. Include only costs associated with non-residential facilities." sqref="K15" xr:uid="{DCF9145D-D56A-426B-9A93-300A7C16AD8D}"/>
    <dataValidation allowBlank="1" showInputMessage="1" showErrorMessage="1" prompt="On Lines 5 through 8, report facility-related costs associated with any non-residential programs operated by your agency (e.g., Adult Day Health programs)." sqref="K12" xr:uid="{B026256B-7367-457A-9108-2924A06DFE21}"/>
    <dataValidation allowBlank="1" showInputMessage="1" showErrorMessage="1" prompt="On Lines 9 through 12, report all facility-related costs unrelated to direct services (e.g., residential and day programs). " sqref="K16" xr:uid="{E7744402-E789-4BA9-9FFD-79A86BB25A85}"/>
    <dataValidation allowBlank="1" showInputMessage="1" showErrorMessage="1" prompt="Report utility and similar costs that are not included as part of the costs already reported on Line 9. Do not include costs associated with residential and day programs." sqref="K19" xr:uid="{E03DDFA5-29DF-46E7-915C-F27D4AC04D35}"/>
    <dataValidation allowBlank="1" showInputMessage="1" showErrorMessage="1" prompt="Report the total cost of program supplies during the reported fiscal year. Program supplies are materials used as part of program services, (e.g., books, arts and crafts supplies, etc.)._x000a_" sqref="K48" xr:uid="{6F811801-54DF-45BB-8D10-D5D7D5AB91E3}"/>
    <dataValidation allowBlank="1" showInputMessage="1" showErrorMessage="1" prompt="Report the costs of professional and consultant services (e.g., legal, accounting, and interpretation) related to your agency’s operation.  Do not include costs associated with contractors who provide direct care services." sqref="K40" xr:uid="{F0D59AC4-845A-472E-B5E0-4754D9CDBD3F}"/>
    <dataValidation allowBlank="1" showInputMessage="1" showErrorMessage="1" prompt="Report costs for program supplies (e.g., paper products, hygiene items, etc.) for residential programs and provide a brief description." sqref="K45" xr:uid="{0944FAF3-D5C0-4961-AA08-D6B22D6F5233}"/>
    <dataValidation allowBlank="1" showErrorMessage="1" prompt="Enter a job category that is considered to be a Behavioral Health Professional._x000a_" sqref="B45" xr:uid="{B9473017-EAA6-417E-9D08-5D86F7964BFF}"/>
    <dataValidation allowBlank="1" showInputMessage="1" showErrorMessage="1" prompt="Report your agency’s expenses related to organizational culture building and employee retention activities, which could include employee awards, gift cards, employee appreciation activities and events, workshops, etc." sqref="K32" xr:uid="{0AD77B54-66E8-4DC8-899A-6782DF41A3E7}"/>
    <dataValidation allowBlank="1" showInputMessage="1" showErrorMessage="1" prompt="Report utility and similar costs that are not included as part of costs already reported on Line 1. Include only costs associated with residential programs." sqref="K11" xr:uid="{4B490BB0-8A48-4171-9A5A-B3DF3402C288}"/>
  </dataValidations>
  <printOptions horizontalCentered="1"/>
  <pageMargins left="0.25" right="0.25"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rowBreaks count="1" manualBreakCount="1">
    <brk id="28"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09125-9FE7-4405-8BAD-0609E639EF92}">
  <sheetPr codeName="Sheet37"/>
  <dimension ref="A1:E18"/>
  <sheetViews>
    <sheetView showGridLines="0" zoomScaleNormal="100" zoomScaleSheetLayoutView="100" workbookViewId="0">
      <selection activeCell="D8" sqref="D8"/>
    </sheetView>
  </sheetViews>
  <sheetFormatPr defaultColWidth="9.140625" defaultRowHeight="15" x14ac:dyDescent="0.2"/>
  <cols>
    <col min="1" max="1" width="5.7109375" style="3" customWidth="1"/>
    <col min="2" max="2" width="93.7109375" style="1" customWidth="1"/>
    <col min="3" max="4" width="10.7109375" style="3" customWidth="1"/>
    <col min="5" max="5" width="4.7109375" style="1" customWidth="1"/>
    <col min="6" max="16384" width="9.140625" style="1"/>
  </cols>
  <sheetData>
    <row r="1" spans="1:5" s="4" customFormat="1" x14ac:dyDescent="0.2">
      <c r="A1" s="758" t="str">
        <f>IF(ISBLANK('Contact Info &amp; Revenues'!C7),"",'Contact Info &amp; Revenues'!C7)</f>
        <v/>
      </c>
      <c r="B1" s="758"/>
      <c r="C1" s="758"/>
      <c r="D1" s="758"/>
    </row>
    <row r="2" spans="1:5" s="4" customFormat="1" x14ac:dyDescent="0.2">
      <c r="B2" s="3"/>
      <c r="C2" s="3"/>
      <c r="D2" s="3"/>
    </row>
    <row r="3" spans="1:5" s="4" customFormat="1" ht="15.75" x14ac:dyDescent="0.2">
      <c r="A3" s="829" t="s">
        <v>394</v>
      </c>
      <c r="B3" s="829"/>
      <c r="C3" s="829"/>
      <c r="D3" s="829"/>
    </row>
    <row r="4" spans="1:5" s="4" customFormat="1" x14ac:dyDescent="0.2">
      <c r="A4" s="830"/>
      <c r="B4" s="830"/>
      <c r="C4" s="830"/>
      <c r="D4" s="830"/>
    </row>
    <row r="5" spans="1:5" x14ac:dyDescent="0.2">
      <c r="A5" s="831" t="s">
        <v>336</v>
      </c>
      <c r="B5" s="831"/>
      <c r="C5" s="831"/>
      <c r="D5" s="1"/>
    </row>
    <row r="6" spans="1:5" x14ac:dyDescent="0.2">
      <c r="A6" s="719" t="s">
        <v>3</v>
      </c>
      <c r="B6" s="720" t="s">
        <v>10</v>
      </c>
      <c r="C6" s="721" t="s">
        <v>0</v>
      </c>
      <c r="D6" s="722" t="s">
        <v>65</v>
      </c>
    </row>
    <row r="7" spans="1:5" s="2" customFormat="1" x14ac:dyDescent="0.2">
      <c r="A7" s="130"/>
      <c r="B7" s="51" t="s">
        <v>12</v>
      </c>
      <c r="C7" s="52"/>
      <c r="D7" s="81"/>
    </row>
    <row r="8" spans="1:5" s="2" customFormat="1" x14ac:dyDescent="0.2">
      <c r="A8" s="131">
        <v>1</v>
      </c>
      <c r="B8" s="42" t="s">
        <v>521</v>
      </c>
      <c r="C8" s="62" t="s">
        <v>9</v>
      </c>
      <c r="D8" s="546"/>
    </row>
    <row r="9" spans="1:5" s="2" customFormat="1" ht="15.75" x14ac:dyDescent="0.2">
      <c r="A9" s="131">
        <v>2</v>
      </c>
      <c r="B9" s="13" t="s">
        <v>522</v>
      </c>
      <c r="C9" s="62">
        <v>15</v>
      </c>
      <c r="D9" s="374"/>
      <c r="E9" s="321" t="s">
        <v>107</v>
      </c>
    </row>
    <row r="10" spans="1:5" s="2" customFormat="1" x14ac:dyDescent="0.2">
      <c r="A10" s="131">
        <v>3</v>
      </c>
      <c r="B10" s="13" t="s">
        <v>395</v>
      </c>
      <c r="C10" s="547">
        <v>0.8</v>
      </c>
      <c r="D10" s="486"/>
    </row>
    <row r="11" spans="1:5" s="2" customFormat="1" ht="15.75" x14ac:dyDescent="0.2">
      <c r="A11" s="144"/>
      <c r="B11" s="150" t="s">
        <v>495</v>
      </c>
      <c r="C11" s="555"/>
      <c r="D11" s="730"/>
      <c r="E11" s="321" t="s">
        <v>107</v>
      </c>
    </row>
    <row r="12" spans="1:5" s="2" customFormat="1" x14ac:dyDescent="0.2">
      <c r="A12" s="144" t="s">
        <v>383</v>
      </c>
      <c r="B12" s="548" t="s">
        <v>105</v>
      </c>
      <c r="C12" s="550">
        <v>20</v>
      </c>
      <c r="D12" s="551"/>
    </row>
    <row r="13" spans="1:5" s="2" customFormat="1" x14ac:dyDescent="0.2">
      <c r="A13" s="144" t="s">
        <v>385</v>
      </c>
      <c r="B13" s="548" t="s">
        <v>400</v>
      </c>
      <c r="C13" s="550">
        <v>0</v>
      </c>
      <c r="D13" s="551"/>
    </row>
    <row r="14" spans="1:5" s="2" customFormat="1" x14ac:dyDescent="0.2">
      <c r="A14" s="144" t="s">
        <v>387</v>
      </c>
      <c r="B14" s="548" t="s">
        <v>314</v>
      </c>
      <c r="C14" s="550">
        <v>0</v>
      </c>
      <c r="D14" s="551"/>
    </row>
    <row r="15" spans="1:5" s="2" customFormat="1" x14ac:dyDescent="0.2">
      <c r="A15" s="144" t="s">
        <v>396</v>
      </c>
      <c r="B15" s="548" t="s">
        <v>68</v>
      </c>
      <c r="C15" s="550">
        <v>0</v>
      </c>
      <c r="D15" s="551"/>
    </row>
    <row r="16" spans="1:5" s="2" customFormat="1" x14ac:dyDescent="0.2">
      <c r="A16" s="144" t="s">
        <v>397</v>
      </c>
      <c r="B16" s="548" t="s">
        <v>138</v>
      </c>
      <c r="C16" s="550">
        <v>0</v>
      </c>
      <c r="D16" s="551"/>
    </row>
    <row r="17" spans="1:4" s="2" customFormat="1" x14ac:dyDescent="0.2">
      <c r="A17" s="144" t="s">
        <v>398</v>
      </c>
      <c r="B17" s="548" t="s">
        <v>139</v>
      </c>
      <c r="C17" s="550">
        <v>10</v>
      </c>
      <c r="D17" s="551"/>
    </row>
    <row r="18" spans="1:4" s="2" customFormat="1" x14ac:dyDescent="0.2">
      <c r="A18" s="132" t="s">
        <v>399</v>
      </c>
      <c r="B18" s="549" t="s">
        <v>45</v>
      </c>
      <c r="C18" s="552">
        <v>0</v>
      </c>
      <c r="D18" s="553"/>
    </row>
  </sheetData>
  <sheetProtection algorithmName="SHA-512" hashValue="1tmvHjxlKx5WTU/gCzl+p+j42/o/iXwqxYkpkzp7Qx8X8er0EcJYwwM9NDMtzyEi7Tw4xPYMuF1kwxhS+tgN7Q==" saltValue="jhjqyiRkMG6tbDiJScfmXA==" spinCount="100000" sheet="1" objects="1" scenarios="1"/>
  <mergeCells count="4">
    <mergeCell ref="A1:D1"/>
    <mergeCell ref="A3:D3"/>
    <mergeCell ref="A4:D4"/>
    <mergeCell ref="A5:C5"/>
  </mergeCells>
  <conditionalFormatting sqref="D9:D18">
    <cfRule type="expression" dxfId="68" priority="1">
      <formula>IF(D$8="No",TRUE)</formula>
    </cfRule>
  </conditionalFormatting>
  <dataValidations count="3">
    <dataValidation type="list" allowBlank="1" showInputMessage="1" showErrorMessage="1" sqref="C8:D8" xr:uid="{4F8050AB-2AE8-465A-B9BC-C39C54219C69}">
      <formula1>"Yes, No"</formula1>
    </dataValidation>
    <dataValidation allowBlank="1" showInputMessage="1" showErrorMessage="1" prompt="Report the total number of hours worked by your agency's nurses per week. For example, if you employ two nurses who both work 40 hours per week, a total of 80 hours would be reported on this line." sqref="E9" xr:uid="{345C3E9E-A931-4154-A386-F4F8E715DF32}"/>
    <dataValidation allowBlank="1" showInputMessage="1" showErrorMessage="1" prompt="Report the number of participants who receive nurse-delegated supports in each of these settings." sqref="E11" xr:uid="{C01FA360-2DA2-4C1C-A67C-160F1F665504}"/>
  </dataValidations>
  <printOptions horizontalCentered="1"/>
  <pageMargins left="0.25" right="0.25" top="0.75" bottom="0.75" header="0.3" footer="0.3"/>
  <pageSetup scale="90" orientation="landscape" r:id="rId1"/>
  <headerFooter>
    <oddHeader>&amp;C&amp;"Times New Roman,Bold"&amp;11Hawaii Developmental Disabilities Division
Provider Rate Study - Provider Survey&amp;R&amp;"Times New Roman,Regular"Page &amp;P of &amp;N</oddHeader>
    <oddFooter>&amp;L&amp;"Times New Roman,Regular"Questions? Contact Alisher Abdullaev with Health Management Associates at aabdullaev@healthmanagement.com or (602) 562-2708.&amp;R&amp;"Times New Roman,Regular"printed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E6789ABEF0924E90AE1C49795B6034" ma:contentTypeVersion="10" ma:contentTypeDescription="Create a new document." ma:contentTypeScope="" ma:versionID="c7d4d16004267fe51edadfc6c01858af">
  <xsd:schema xmlns:xsd="http://www.w3.org/2001/XMLSchema" xmlns:xs="http://www.w3.org/2001/XMLSchema" xmlns:p="http://schemas.microsoft.com/office/2006/metadata/properties" xmlns:ns3="b50cd68e-f9a8-446d-88f3-db6eaf71324f" targetNamespace="http://schemas.microsoft.com/office/2006/metadata/properties" ma:root="true" ma:fieldsID="4c9d9223bd2f5d7562cee051ee3fdb7b" ns3:_="">
    <xsd:import namespace="b50cd68e-f9a8-446d-88f3-db6eaf71324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0cd68e-f9a8-446d-88f3-db6eaf71324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490133-88E3-4804-A6C2-094465F019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0cd68e-f9a8-446d-88f3-db6eaf7132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23B01F-2424-4034-961A-717DC6B85033}">
  <ds:schemaRefs>
    <ds:schemaRef ds:uri="http://schemas.microsoft.com/sharepoint/v3/contenttype/forms"/>
  </ds:schemaRefs>
</ds:datastoreItem>
</file>

<file path=customXml/itemProps3.xml><?xml version="1.0" encoding="utf-8"?>
<ds:datastoreItem xmlns:ds="http://schemas.openxmlformats.org/officeDocument/2006/customXml" ds:itemID="{160A2C57-51B2-450E-A6BC-43DC44FC60EA}">
  <ds:schemaRefs>
    <ds:schemaRef ds:uri="http://schemas.microsoft.com/office/2006/documentManagement/types"/>
    <ds:schemaRef ds:uri="http://www.w3.org/XML/1998/namespace"/>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b50cd68e-f9a8-446d-88f3-db6eaf7132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52</vt:i4>
      </vt:variant>
    </vt:vector>
  </HeadingPairs>
  <TitlesOfParts>
    <vt:vector size="80" baseType="lpstr">
      <vt:lpstr>Drop Downs</vt:lpstr>
      <vt:lpstr>Cover</vt:lpstr>
      <vt:lpstr>Contact Info &amp; Revenues</vt:lpstr>
      <vt:lpstr>Admin &amp; Program Staff</vt:lpstr>
      <vt:lpstr>Direct Care Staff</vt:lpstr>
      <vt:lpstr>Direct Care Time</vt:lpstr>
      <vt:lpstr>Direct Care Benefits</vt:lpstr>
      <vt:lpstr>Non Staff Expenses</vt:lpstr>
      <vt:lpstr>Nurse Delegation</vt:lpstr>
      <vt:lpstr>PAB</vt:lpstr>
      <vt:lpstr>CLS-Ind</vt:lpstr>
      <vt:lpstr>ResHab-LicHome</vt:lpstr>
      <vt:lpstr>ResHab-LicHomeDetail</vt:lpstr>
      <vt:lpstr>ResHab-AFH</vt:lpstr>
      <vt:lpstr>ResHab-AFH Detail</vt:lpstr>
      <vt:lpstr>AddResSupp</vt:lpstr>
      <vt:lpstr>ADH</vt:lpstr>
      <vt:lpstr>CLS-Grp</vt:lpstr>
      <vt:lpstr>ADH_CLS-Grp_Detail</vt:lpstr>
      <vt:lpstr>Respite</vt:lpstr>
      <vt:lpstr>JobDevelop</vt:lpstr>
      <vt:lpstr>JobCoach</vt:lpstr>
      <vt:lpstr>CareerPlanning</vt:lpstr>
      <vt:lpstr>BenefitsCounseling</vt:lpstr>
      <vt:lpstr>CommunityNavigator</vt:lpstr>
      <vt:lpstr>Train-Consult</vt:lpstr>
      <vt:lpstr>PDNursing</vt:lpstr>
      <vt:lpstr>Chore</vt:lpstr>
      <vt:lpstr>AddResSupp!Print_Area</vt:lpstr>
      <vt:lpstr>ADH!Print_Area</vt:lpstr>
      <vt:lpstr>'ADH_CLS-Grp_Detail'!Print_Area</vt:lpstr>
      <vt:lpstr>'Admin &amp; Program Staff'!Print_Area</vt:lpstr>
      <vt:lpstr>BenefitsCounseling!Print_Area</vt:lpstr>
      <vt:lpstr>CareerPlanning!Print_Area</vt:lpstr>
      <vt:lpstr>Chore!Print_Area</vt:lpstr>
      <vt:lpstr>'CLS-Grp'!Print_Area</vt:lpstr>
      <vt:lpstr>'CLS-Ind'!Print_Area</vt:lpstr>
      <vt:lpstr>CommunityNavigator!Print_Area</vt:lpstr>
      <vt:lpstr>'Contact Info &amp; Revenues'!Print_Area</vt:lpstr>
      <vt:lpstr>Cover!Print_Area</vt:lpstr>
      <vt:lpstr>'Direct Care Benefits'!Print_Area</vt:lpstr>
      <vt:lpstr>'Direct Care Staff'!Print_Area</vt:lpstr>
      <vt:lpstr>'Direct Care Time'!Print_Area</vt:lpstr>
      <vt:lpstr>JobCoach!Print_Area</vt:lpstr>
      <vt:lpstr>JobDevelop!Print_Area</vt:lpstr>
      <vt:lpstr>'Non Staff Expenses'!Print_Area</vt:lpstr>
      <vt:lpstr>'Nurse Delegation'!Print_Area</vt:lpstr>
      <vt:lpstr>PAB!Print_Area</vt:lpstr>
      <vt:lpstr>PDNursing!Print_Area</vt:lpstr>
      <vt:lpstr>'ResHab-AFH'!Print_Area</vt:lpstr>
      <vt:lpstr>'ResHab-AFH Detail'!Print_Area</vt:lpstr>
      <vt:lpstr>'ResHab-LicHome'!Print_Area</vt:lpstr>
      <vt:lpstr>'ResHab-LicHomeDetail'!Print_Area</vt:lpstr>
      <vt:lpstr>Respite!Print_Area</vt:lpstr>
      <vt:lpstr>'Train-Consult'!Print_Area</vt:lpstr>
      <vt:lpstr>AddResSupp!Print_Titles</vt:lpstr>
      <vt:lpstr>ADH!Print_Titles</vt:lpstr>
      <vt:lpstr>'ADH_CLS-Grp_Detail'!Print_Titles</vt:lpstr>
      <vt:lpstr>'Admin &amp; Program Staff'!Print_Titles</vt:lpstr>
      <vt:lpstr>BenefitsCounseling!Print_Titles</vt:lpstr>
      <vt:lpstr>CareerPlanning!Print_Titles</vt:lpstr>
      <vt:lpstr>Chore!Print_Titles</vt:lpstr>
      <vt:lpstr>'CLS-Grp'!Print_Titles</vt:lpstr>
      <vt:lpstr>'CLS-Ind'!Print_Titles</vt:lpstr>
      <vt:lpstr>CommunityNavigator!Print_Titles</vt:lpstr>
      <vt:lpstr>'Direct Care Benefits'!Print_Titles</vt:lpstr>
      <vt:lpstr>'Direct Care Staff'!Print_Titles</vt:lpstr>
      <vt:lpstr>'Direct Care Time'!Print_Titles</vt:lpstr>
      <vt:lpstr>JobCoach!Print_Titles</vt:lpstr>
      <vt:lpstr>JobDevelop!Print_Titles</vt:lpstr>
      <vt:lpstr>'Non Staff Expenses'!Print_Titles</vt:lpstr>
      <vt:lpstr>'Nurse Delegation'!Print_Titles</vt:lpstr>
      <vt:lpstr>PAB!Print_Titles</vt:lpstr>
      <vt:lpstr>PDNursing!Print_Titles</vt:lpstr>
      <vt:lpstr>'ResHab-AFH'!Print_Titles</vt:lpstr>
      <vt:lpstr>'ResHab-AFH Detail'!Print_Titles</vt:lpstr>
      <vt:lpstr>'ResHab-LicHome'!Print_Titles</vt:lpstr>
      <vt:lpstr>'ResHab-LicHomeDetail'!Print_Titles</vt:lpstr>
      <vt:lpstr>Respite!Print_Titles</vt:lpstr>
      <vt:lpstr>'Train-Consult'!Print_Titles</vt:lpstr>
    </vt:vector>
  </TitlesOfParts>
  <Company>Burns &amp;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spawlowski</dc:creator>
  <cp:lastModifiedBy>Stephen Pawlowski</cp:lastModifiedBy>
  <cp:lastPrinted>2024-02-20T15:50:45Z</cp:lastPrinted>
  <dcterms:created xsi:type="dcterms:W3CDTF">2011-07-14T18:13:08Z</dcterms:created>
  <dcterms:modified xsi:type="dcterms:W3CDTF">2024-02-20T20:56:46Z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0x010100F7E6789ABEF0924E90AE1C49795B6034</vt:lpwstr>
  </property>
</Properties>
</file>